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0 г\К Закону об исполнении за 2020 год\на сайт\Приложения\"/>
    </mc:Choice>
  </mc:AlternateContent>
  <bookViews>
    <workbookView xWindow="0" yWindow="0" windowWidth="28800" windowHeight="11535"/>
  </bookViews>
  <sheets>
    <sheet name="Документ" sheetId="2" r:id="rId1"/>
  </sheets>
  <definedNames>
    <definedName name="_xlnm.Print_Titles" localSheetId="0">Документ!#REF!</definedName>
  </definedNames>
  <calcPr calcId="152511"/>
</workbook>
</file>

<file path=xl/calcChain.xml><?xml version="1.0" encoding="utf-8"?>
<calcChain xmlns="http://schemas.openxmlformats.org/spreadsheetml/2006/main">
  <c r="I55" i="2" l="1"/>
  <c r="J6" i="2" l="1"/>
  <c r="H30" i="2"/>
  <c r="G77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I6" i="2"/>
  <c r="H6" i="2"/>
  <c r="G6" i="2"/>
  <c r="J72" i="2" l="1"/>
  <c r="J77" i="2"/>
  <c r="J76" i="2"/>
  <c r="J75" i="2"/>
  <c r="J74" i="2"/>
  <c r="J73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I77" i="2" l="1"/>
  <c r="H77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4" i="2"/>
  <c r="H54" i="2"/>
  <c r="I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4" i="2"/>
  <c r="H34" i="2"/>
  <c r="I33" i="2"/>
  <c r="H33" i="2"/>
  <c r="I32" i="2"/>
  <c r="H32" i="2"/>
  <c r="I31" i="2"/>
  <c r="H31" i="2"/>
  <c r="I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</calcChain>
</file>

<file path=xl/sharedStrings.xml><?xml version="1.0" encoding="utf-8"?>
<sst xmlns="http://schemas.openxmlformats.org/spreadsheetml/2006/main" count="209" uniqueCount="205">
  <si>
    <t xml:space="preserve">  ОБЩЕГОСУДАРСТВЕННЫЕ ВОПРОСЫ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</si>
  <si>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</si>
  <si>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</si>
  <si>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</si>
  <si>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Судебная система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</si>
  <si>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</si>
  <si>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Обеспечение проведения выборов и референдумов</t>
  </si>
  <si>
    <t xml:space="preserve">    Резервные фонды</t>
  </si>
  <si>
    <t xml:space="preserve">    Другие общегосударственные вопросы</t>
  </si>
  <si>
    <t xml:space="preserve">  НАЦИОНАЛЬНАЯ ОБОРОНА</t>
  </si>
  <si>
    <t xml:space="preserve">  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</si>
  <si>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</si>
  <si>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</si>
  <si>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</si>
  <si>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Обеспечение пожарной безопасности</t>
  </si>
  <si>
    <t xml:space="preserve">  НАЦИОНАЛЬНАЯ ЭКОНОМИКА</t>
  </si>
  <si>
    <t xml:space="preserve">    Общеэкономические вопросы</t>
  </si>
  <si>
    <t xml:space="preserve">    Сельское хозяйство и рыболовство</t>
  </si>
  <si>
    <t xml:space="preserve">    Водное хозяйство</t>
  </si>
  <si>
    <t xml:space="preserve">    Лесное хозяйство</t>
  </si>
  <si>
    <t xml:space="preserve">    Транспорт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</si>
  <si>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</si>
  <si>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</si>
  <si>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ЖИЛИЩНО-КОММУНАЛЬНОЕ ХОЗЯЙСТВО</t>
  </si>
  <si>
    <t xml:space="preserve">    Коммунальное хозяйство</t>
  </si>
  <si>
    <t xml:space="preserve">    Благоустройство</t>
  </si>
  <si>
    <t xml:space="preserve">    Другие вопросы в области жилищно-коммунального хозяйства</t>
  </si>
  <si>
    <t xml:space="preserve">  ОХРАНА ОКРУЖАЮЩЕЙ СРЕДЫ</t>
  </si>
  <si>
    <t xml:space="preserve">    Сбор, удаление отходов и очистка сточных вод</t>
  </si>
  <si>
    <t xml:space="preserve">    Охрана объектов растительного и животного мира и среды их обитания</t>
  </si>
  <si>
    <t xml:space="preserve">    Другие вопросы в области охраны окружающей среды</t>
  </si>
  <si>
    <t xml:space="preserve">  ОБРАЗОВАНИЕ</t>
  </si>
  <si>
    <t xml:space="preserve">    Дошкольное образование</t>
  </si>
  <si>
    <t xml:space="preserve">    Общее образование</t>
  </si>
  <si>
    <t xml:space="preserve">    Дополнительное образование детей</t>
  </si>
  <si>
    <t xml:space="preserve">    Среднее профессиональное образование</t>
  </si>
  <si>
    <t xml:space="preserve">    Профессиональная подготовка, переподготовка и повышение квалификации</t>
  </si>
  <si>
    <t xml:space="preserve">    Молодежная политика</t>
  </si>
  <si>
    <t xml:space="preserve">    Другие вопросы в области образования</t>
  </si>
  <si>
    <t xml:space="preserve">  КУЛЬТУРА, КИНЕМАТОГРАФИЯ</t>
  </si>
  <si>
    <t xml:space="preserve">    Культура</t>
  </si>
  <si>
    <t xml:space="preserve">    Другие вопросы в области культуры, кинематографии</t>
  </si>
  <si>
    <t xml:space="preserve">  ЗДРАВООХРАНЕНИЕ</t>
  </si>
  <si>
    <t xml:space="preserve">    Стационарная медицинская помощь</t>
  </si>
  <si>
    <t xml:space="preserve">    Амбулаторная помощь</t>
  </si>
  <si>
    <t xml:space="preserve">    Медицинская помощь в дневных стационарах всех типов</t>
  </si>
  <si>
    <t xml:space="preserve">    Скорая медицинская помощь</t>
  </si>
  <si>
    <t xml:space="preserve">    Заготовка, переработка, хранение и обеспечение безопасности донорской крови и ее компонентов</t>
  </si>
  <si>
    <t xml:space="preserve">    Другие вопросы в области здравоохранения</t>
  </si>
  <si>
    <t xml:space="preserve">  СОЦИАЛЬНАЯ ПОЛИТИКА</t>
  </si>
  <si>
    <t xml:space="preserve">    Пенсионное обеспечение</t>
  </si>
  <si>
    <t xml:space="preserve">    Социальное обслуживание населения</t>
  </si>
  <si>
    <t xml:space="preserve">    Социальное обеспечение населения</t>
  </si>
  <si>
    <t xml:space="preserve">    Охрана семьи и детства</t>
  </si>
  <si>
    <t xml:space="preserve">    Другие вопросы в области социальной политики</t>
  </si>
  <si>
    <t xml:space="preserve">  ФИЗИЧЕСКАЯ КУЛЬТУРА И СПОРТ</t>
  </si>
  <si>
    <t xml:space="preserve">    Физическая культура</t>
  </si>
  <si>
    <t xml:space="preserve">    Массовый спорт</t>
  </si>
  <si>
    <t xml:space="preserve">    Спорт высших достижений</t>
  </si>
  <si>
    <t xml:space="preserve">    Другие вопросы в области физической культуры и спорта</t>
  </si>
  <si>
    <t xml:space="preserve">  СРЕДСТВА МАССОВОЙ ИНФОРМАЦИИ</t>
  </si>
  <si>
    <t xml:space="preserve">    Периодическая печать и издательства</t>
  </si>
  <si>
    <t xml:space="preserve">    Другие вопросы в области средств массовой информации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</si>
  <si>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</si>
  <si>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</si>
  <si>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</si>
  <si>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</si>
  <si>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 xml:space="preserve">    Иные дотации</t>
  </si>
  <si>
    <t>Раздел/подраздел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</si>
  <si>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</si>
  <si>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</si>
  <si>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</si>
  <si>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</si>
  <si>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</si>
  <si>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</si>
  <si>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</si>
  <si>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</si>
  <si>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</si>
  <si>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</si>
  <si>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</si>
  <si>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</si>
  <si>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</si>
  <si>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</si>
  <si>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</si>
  <si>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</si>
  <si>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</si>
  <si>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</si>
  <si>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</si>
  <si>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</si>
  <si>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</si>
  <si>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</si>
  <si>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</si>
  <si>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</si>
  <si>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</si>
  <si>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</si>
  <si>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</si>
  <si>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</si>
  <si>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</si>
  <si>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</si>
  <si>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</si>
  <si>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</si>
  <si>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</si>
  <si>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</si>
  <si>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</si>
  <si>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</si>
  <si>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</si>
  <si>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</si>
  <si>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</si>
  <si>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</si>
  <si>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</si>
  <si>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</si>
  <si>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</si>
  <si>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</si>
  <si>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</si>
  <si>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</si>
  <si>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</si>
  <si>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0906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</si>
  <si>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</si>
  <si>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</si>
  <si>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</si>
  <si>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</si>
  <si>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</si>
  <si>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</si>
  <si>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</si>
  <si>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</si>
  <si>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</si>
  <si>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</si>
  <si>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</si>
  <si>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</si>
  <si>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</si>
  <si>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1202</t>
  </si>
  <si>
    <t>1204</t>
  </si>
  <si>
    <t>1300</t>
  </si>
  <si>
    <t>1301</t>
  </si>
  <si>
    <t>1400</t>
  </si>
  <si>
    <t>1401</t>
  </si>
  <si>
    <t>1402</t>
  </si>
  <si>
    <t xml:space="preserve">    Прочие межбюджетные трансферты общего характера</t>
  </si>
  <si>
    <t xml:space="preserve">    Жилищное хозяйство</t>
  </si>
  <si>
    <t>0501</t>
  </si>
  <si>
    <t>Наименование</t>
  </si>
  <si>
    <t>Итого:</t>
  </si>
  <si>
    <t>План</t>
  </si>
  <si>
    <t>Процент исполнения</t>
  </si>
  <si>
    <t>к первоначальному плану</t>
  </si>
  <si>
    <t>к уточненному плану</t>
  </si>
  <si>
    <t>Расходы областного бюджета по разделам и подразделам классификации расходов бюджетов в 2020 году</t>
  </si>
  <si>
    <t>Утверждено на 2020 год (№ 75-ОЗ от 16.12.2019 в первоначальной редакции), руб.</t>
  </si>
  <si>
    <t>Утверждено на 2020 год (№ 75-ОЗ в редакции от 21.12.2020 № 80-ОЗ), руб.</t>
  </si>
  <si>
    <t>Исполнено
за 2020 год, руб.</t>
  </si>
  <si>
    <t>Первоначальный план к уточненному</t>
  </si>
  <si>
    <t>0907</t>
  </si>
  <si>
    <t xml:space="preserve">      Санитарно-эпидемиологическое благополучие</t>
  </si>
  <si>
    <t>Причины отклонений фактических значений показателей расходов от уточненных плановых значений
(указываются причины, если отклонение 5% и более)</t>
  </si>
  <si>
    <t>Причины отклонений между первоначально утвержденными показателями и уточненным планом
(указываются причины, если отклонение 5% и более)</t>
  </si>
  <si>
    <t>Отклонение между первоначально утвержденными показателями и уточненным планом сложились за счет дотации на поддержку мер по обеспечению сбалансированности местных бюджетов</t>
  </si>
  <si>
    <t> В связи с уменьшением объема госдолга по банковским кредитам</t>
  </si>
  <si>
    <t>В связи с замещением в процессе исполнения областного бюджета банковских кредитов бюджетным кредитом, предоставляемым Федеральным казначейством, и использованием свободных остатков средств бюджета</t>
  </si>
  <si>
    <t xml:space="preserve">Отклонение фактических значений показателей расходов от уточненных плановых значений  </t>
  </si>
  <si>
    <t>Поступление дотации из Федерального бюджета</t>
  </si>
  <si>
    <t>Поступление в течение года средств федерального бюджета в сумме 125,4 млн.руб. на возмещение части прямых понесенных затрат на создание и (или) модернизацию объектов агропромышленного комплекса (средства отражены в сводной бюджетной росписи областного бюджета).</t>
  </si>
  <si>
    <t>1. Средства на текущее содержание инженерной защиты (дамбы, дренажные системы, водоперекачивающие станции) бюджету Юрьевецкого муниципального района были предоставлены в размере фактической потребности. Контракты на разработку ПСД на строительство централизованной системы водоотведения г. Кинешма и строительство канализационного дюкера г. Заволжск с подключением в централизованную систему г.о. Кинешма подрядчиком ООО "Инжкомпроект" г. Нижний Новгород не исполнены в связи с введением в целях недопущения завоза и распространения новой короновирусной инфекции ограничений по передвижению граждан между субъектами РФ.                 2. Неисполнение расходов по реконструкции защитной дамбы инженерной защиты в г. Юрьевец связаны с неисполнением подрядчиком обязательств по муниципальному контракту ввиду прекращения поставки материалов от завода-изготовителя по причине его остановки в условиях пандемии коронавирусной инфекции. Исполнение работ по муниципальному контракту продолжено в текущем году.</t>
  </si>
  <si>
    <t>Включение бюджетных ассигнований за счет средств резервного фонда Правительства Ивановской области на обеспечение перевозок пассажиров с целью обеспечения соблюдения мер предотвращения распространения новой
 коронавирусной инфекции.
Выделение дополнительных бюджетных ассигнований на выплату задолженности за 2019 год организациям железнодорожного транспорта.</t>
  </si>
  <si>
    <t>Поступление в течение года средств федерального бюджета, в том числе за счет средств резервного фонда Правительства Российской Федерации, на финансовое обеспечение дорожной деятельности, в том числе в рамках реализации национального проекта "Безопасные и качественные автомобильные дороги" в целях ремонта, капитального ремонта и строительства региональных автомобильных дорог.   
Увеличение объема бюджетных ассигнований дорожного фонда Ивановской области на сумму положительной разницы между фактически поступившим и прогнозировавшимся объемом доходов областного бюджета в 2019 году и не использованных в 2019 году бюджетных ассигнований дорожного фонда Ивановской области, а также за счет увеличения доходов от уплаты акцизов на нефтепродукты в целях обеспечения дорожной деятельности на региональных и местных автомобильных дорогах.</t>
  </si>
  <si>
    <t>Поступление средств федерального бюджета на оказание неотложных мер поддержки субъектам малого и среднего предпринимательства в условиях ухудшения ситуации в связи с распространением новой коронавирусной инфекции (средства отражены в сводной бюджетной росписи). Увеличение на 2020 год средств федерального бюджета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туристических кластеров (Создание обеспеспечивающей инфраструктуры Волжского бульвара в г.Кинешма)</t>
  </si>
  <si>
    <t>Поступление в течение года средств ГК Фонд содействия реформированию жкх на переселение граждан из аварийного жилищного фонда.</t>
  </si>
  <si>
    <t>Реализация каждого из этапов региональной адресной программы переселения граждан рассчитана на 2 года, в связи с этим расходы на обеспечение мероприятий по переселению граждан из аварийного жилищного фонда не исполнены в полном объеме, остальная часть средств будет освоена в 2021 году.</t>
  </si>
  <si>
    <t>Расходы на предоставление субсидий организациям коммунального хозяйства на возмещение недополученных доходов от разницы в тарифах на тепловую энергию, горячее, холодное водоснабжение и водоотведение не исполнены в полном объеме в связи со снижением полезного отпуска населению тепловой энергии из-за теплой зимы, а также проводимой Департаментом энергетики и тарифов Ивановской области тарифной политики по снижению межтарифной разницы по ряду теплоснабжающих организаций.</t>
  </si>
  <si>
    <t>Выделение дополнительных бюджетных ассигнований на  реализацию проектов благоустройства территорий муниципальных образований и проектов развития территорий муниципальных образований, основанных на местных инициативах.</t>
  </si>
  <si>
    <t>Поступление в течение года средств федерального бюджета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(средства отражены в сводной бюджетной росписи).</t>
  </si>
  <si>
    <t xml:space="preserve">Выделение дополнительных бюджетных ассигнований на  на разработку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территорий.
</t>
  </si>
  <si>
    <t xml:space="preserve">Экономия в ходе проведения конкурсных процедур. </t>
  </si>
  <si>
    <t>Увеличение расходов связано с формированием регионального проектного офиса для выполнения задач по организации проектной деятельности и мониторинга реализации национальных проектов в соответствии с поручением Председателя Правительства Российской Федерации от 21.11.2019 № ДМ-П6-10163; приобретением программного комплекса для проведения совещаний в режиме видеоконференций для групп свыше ста участников, а также в связи с необходимостью обеспечения работы делегации Администрации Президента Российской Федерации на территории региона</t>
  </si>
  <si>
    <t>Увеличение расходов связано с выделением средств из областного бюджета на подготовку и проведение общероссийского голосования по вопросу одобрения изменений в Конституцию Российской Федерации, в том числе в связи с распространением новой коронавирусной инфекции.</t>
  </si>
  <si>
    <t>В связи с выделением средств из федерального бюджета на подготовку и проведение общероссийского голосования по вопросу одобрения изменений в Конституцию Российской Федерации, в том числе в связи с распространением новой коронавирусной инфекции. С учетом статьи 217 Бюджетного кодекса РФ увеличение расходов произведено путем внесения изменений в сводную бюджетную роспись без внесения изменений в закон о бюджете.</t>
  </si>
  <si>
    <t>Увеличение объема субвенции из федерального бюджета на осуществление первичного воинского учета на территориях, где отсутствуют военные комиссариаты.</t>
  </si>
  <si>
    <t>В связи с выделением межбюджетных трансфертов из федерального бюджета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Федерации. С учетом статьи 217 Бюджетного кодекса РФ увеличение расходов произведено путем внесения изменений в сводную бюджетную роспись без внесения изменений в закон о бюджете.</t>
  </si>
  <si>
    <t>Увеличение расходов связано с повышением заработной платы работникам аварийно-спасательной службы с 01.04.2020, увеличением с 01.05.2020 численности центра обработки вызовов на 14 единиц для обработки возросшего количества вызовов Системы-112</t>
  </si>
  <si>
    <t>Увеличение расходов связано с повышением заработной платы работникам государственной противопожарной службы Ивановской области с 01.04.2020</t>
  </si>
  <si>
    <t>Уменьшение объема межбюджетных трансфертов из федерального бюджета на реализацию региональных проектов путем внесения изменений в сводную бюджетную роспись.</t>
  </si>
  <si>
    <t>Увеличение размера субсидии автономной некоммерческой организации "Агентство по привлечению инвестиций в Ивановской области" в целях улучшения инвестиционного климата в Ивановской области</t>
  </si>
  <si>
    <t>Признан несостоявшимся аукцион по организации  выполнения работ по учету охотничьих ресурсов в связи с отсутствием участников</t>
  </si>
  <si>
    <t>Увеличение бюджетных ассигнований обусловлено осуществлением расходов за счет средств областного и федерального бюджетов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организациях, расходов за счет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расходов за счет средств областного бюджета на осуществление дополнительных мероприятий по профилактике и противодействию распространения новой коронавирусной инфекции (COVID-19) в государственных и муниципальных общеобразовательных организациях Ивановской области, при отсутствии таких расходов в первоначальной редакции закона о бюджете</t>
  </si>
  <si>
    <t>Увеличение бюджетных ассигнований обусловлено осуществлением расходов за счет средств областного бюджета по предоставлению субсидий бюджетам муниципальных районов и городских округов Ивановской области на укрепление материально-технической базы муниципальных образовательных организаций Ивановской области, которые не были предусмотрены в первоначальной редакции закона о бюджете, а также увеличением бюджетных ассигнований на доведение средней заработной платы педагогическим работникам государственных и муниципальных организаций дополнительного образования детей до средней заработной платы учителей в Ивановской области в связи с ростом средней заработной платы учителей</t>
  </si>
  <si>
    <t>Выделение дополнительных бюджетных ассигнований на реализацию мероприятий по профилактике и устранению новой коронавирусной инфекции, в том числе на приобретение лекарственных препаратов для лечения новой коронавирусной инфекции.</t>
  </si>
  <si>
    <t xml:space="preserve">Поступление средств из резервного фонда Правительства Росийской Федерации на развертывание на территории Ивановской области быстровозводимого инфекционного госпиталя с коечным фондом в количестве 360 коек для оказания медицинской помощи больным коронавирусной инфекцией (средства отражены в сводной бюджетной росписи). Выделение дополнительных бюджетных ассигнований на реализацию мероприятий по профилактике и устранению новой коронавирусной инфекции, в том числе на приобретение лекарственных препаратов, проведение патолого-анатомических вскрытий, оснащение (переоснащение) дополнительно создаваемого итли перепрофелируемого коечного фонда для оказания помощи больным новой коронавирусной инфекцией,  приобретение средств индивидуальной защиты. В соответствии со статьей 217 Бюджетного кодекса РФ, а также с пунктом 1 части 4 статьи 2.1 Федерального закона от 12.11.2019 № 367-ФЗ "О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году" увеличение расходов произведено путем внесения изменений в сводную бюджетную роспись без внесения изменений в закон о бюджете. </t>
  </si>
  <si>
    <t>Уменьшение количества получателей, претендующих на пенсию, назначаемую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досрочно.</t>
  </si>
  <si>
    <t>Уведичение объема субвенции из федерального бюджета бюджетам субъектов Российской Федерации на осуществление переданных полномочий Российской Федерации по осуществлению социальных выплат гражданам, признанным в установленном порядке безработными.</t>
  </si>
  <si>
    <t>Уменьшение бюджетных ассигнований на проведение мероприятий в рамках наказов избирателей депутатам Ивановской областной Думы в связи с внесением изменений в перечень наказов избирателей депутатам Ивановской областной Думы, утвержденный Законом Ивановской области от 29.11.2019 № 66-ОЗ</t>
  </si>
  <si>
    <t xml:space="preserve">Увеличение расходов связано с выделением бюджетных ассигнований, в том числе за счет средств федерального бюджета, на оснащение объектов спортивной инфраструктуры спортивно-технологическим оборудованием (Создание или модернизацию физкультурно-оздоровительных комплексов открытого типа и (или) физкультурно-оздоровительных комплексов для центров развития внешкольного спорта), разработку проектной документации на строительство и модернизацию спортивных объектов, на благоустройство, ремонт и установку площадок для физкультурно-оздоровительных занятий
</t>
  </si>
  <si>
    <t xml:space="preserve">Увеличение расходов связано с выделением дополнительных бюджетных ассигнований на государственную поддержку физкультурно-спортивных организаций, спортивные команды которых представляют интересы Ивановской области в чемпионатах и первенствах России 
  </t>
  </si>
  <si>
    <t>В связи с экономией средств, сложившейся по итогам проведения конкурсных процедур</t>
  </si>
  <si>
    <t>Уменьшение расходов областного бюджета на оздоровление детей связано с приостановлением  деятельности оздоровительных лагерей более чем на 6 месяцев в связи с введением на территории Ивановской области режима повышенной готовности в целях предотвращения распространения новой коронавирусной инфекции (COVID-2019)</t>
  </si>
  <si>
    <t xml:space="preserve">В связи с выделением средств из резервного фонда Правительства Ивановской области на организацию доставки больных онкологическими заболеваниями к месту получения химиотерапии и обратно. В соответствии со статьей 217 Бюджетного кодекса РФ увеличение расходов произведено путем внесения изменений в сводную бюджетную роспись без внесения изменений в закон о бюджете. </t>
  </si>
  <si>
    <t xml:space="preserve">Оплата авиационных работ в целях оказания медицинской помощи произведена исходя из фактического объема выполненных вылетов, который меньше количества вылетов на 2020 год, предусмотренных соглашением о предоставлении субсидии из федерального бюджета бюджету Ивановской области. </t>
  </si>
  <si>
    <t xml:space="preserve">В связи с выделением дополнительных бюджетных ассигнований, в том числе из федерального бюджета, на реализацию мероприятий по профилактике и устранению последствий распространения новой коронавирусной инфекции- приобретение лекарственных препаратов для лечения новой коронавирусной инфекции. В соответствии со статьей 217 Бюджетного кодекса РФ, а также с пунктом 1 части 4 статьи 2.1 Федерального закона от 12.11.2019 № 367-ФЗ "О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году" увеличение расходов произведено путем внесения изменений в сводную бюджетную роспись без внесения изменений в закон о бюджете. </t>
  </si>
  <si>
    <t xml:space="preserve">В связи с выделением дополнительных бюджетных ассигнований на реализацию мероприятий по профилактике и устранению последствий распространения новой коронавирусной инфекции, в том числе на осуществление заготовки, хранения, транспортировки и обеспечения безопасности донорской крови и (или) ее компонентов, а также на дооснащение учреждений здравоохранения дополнительным оборудованием и расходными материалами счет средств резервного фонда Ивановской области. В соответствии со статьей 217 Бюджетного кодекса РФ, а также с пунктом 1 части 4 статьи 2.1 Федерального закона от 12.11.2019 № 367-ФЗ "О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году"
увеличение расходов произведено путем внесения изменений в сводную бюджетную роспись без внесения изменений в закон о бюджете. </t>
  </si>
  <si>
    <t>Выделение бюджетных ассигнований на реализацию мероприятий по профилактике и устранению последствий распространения новой коронавирусной инфекции - на  осуществление выплат стимулирующего характера работникам  оказывающим медицинскую помощь гражданам, у которых выявлена новая коронавирусная инфекция</t>
  </si>
  <si>
    <t>В связи с выделением дополнительных бюджетных ассигнований, втом числе из федерального бюджета, на реализацию мероприятий по профилактике и устранению последствий распространения  новой коронавирусной инфекции, в том числе на осуществление выплат стимулирующего характера работникам  оказывающим медицинскую помощь гражданам, у которых выявлена новая коронавирусная инфекция, 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предоставляющих опасность для окружающих, а также на обеспечение работников учреждений здравоохранения средствами индивидуальной защиты, проведение тестирования. В соответствии со статьей 217 Бюджетного кодекса РФ, а также с пунктом 1 части 4 статьи 2.1 Федерального закона от 12.11.2019 № 367-ФЗ "О приостановлении действия отдельных положений Бюджетного кодекса Российской Федерации и установлении особенностей исполнения бюджетов бюджетной системы Российской Федерации в 2020 году" увеличение расходов произведено путем внесения изменений в сводную бюджетную роспись без внесения изменений в закон о бюджете.</t>
  </si>
  <si>
    <t>Увеличение средств связано с выделением средств федерального и областного бюджета на осуществление ежемесячных выплат на детей в возрасте от трех до семи лет включительно.</t>
  </si>
  <si>
    <t>В связи с отменой проведения части спортивных мероприятий в связи с введением ограничительных мер из-за распространения новой коронавирусной инфекции (COVID-19), а также экономией средств, сложившейся по итогам проведения конкурсных процедур.</t>
  </si>
  <si>
    <t>Увеличение бюджетных ассигнований резервного фонда Правительства Ивановской области в целях увеличения финансовых резервов, предусмотренных для осуществления непредвиденных расходов областного бюджета, в том числе связанных с профилактикой и устранением последствий распространения коронавирусной инфекции.</t>
  </si>
  <si>
    <t xml:space="preserve">В связи с выделением средств предусмотренных для осуществления непредвиденных расходов областного бюджета, в том числе связанных с профилактикой и устранением последствий распространения коронавирусной инфекции. </t>
  </si>
  <si>
    <t xml:space="preserve">Снижение расходов на организацию выставочно-ярмарочной деятельности и проведение военно-патриотического праздника "Открытое небо", в связи с ограничениями связанными с распространением коронавирусной инфекции. </t>
  </si>
  <si>
    <t xml:space="preserve">Выделение бюджетных ассигнований на обеспечение санитарно-эпидемиологической безопасности на территории Ивановской области при подготовке и проведении единого дня голосования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</si>
</sst>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4" fontId="3" fillId="3" borderId="2">
      <alignment horizontal="right" vertical="top" shrinkToFit="1"/>
    </xf>
    <xf numFmtId="4" fontId="3" fillId="5" borderId="2">
      <alignment horizontal="right" vertical="top" shrinkToFit="1"/>
    </xf>
    <xf numFmtId="0" fontId="4" fillId="0" borderId="1"/>
    <xf numFmtId="0" fontId="4" fillId="0" borderId="1"/>
    <xf numFmtId="0" fontId="4" fillId="0" borderId="1"/>
  </cellStyleXfs>
  <cellXfs count="96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4" fontId="0" fillId="0" borderId="0" xfId="0" applyNumberFormat="1" applyProtection="1">
      <protection locked="0"/>
    </xf>
    <xf numFmtId="4" fontId="3" fillId="6" borderId="1" xfId="10" applyNumberFormat="1" applyFill="1" applyBorder="1" applyProtection="1">
      <alignment horizontal="right" vertical="top" shrinkToFit="1"/>
    </xf>
    <xf numFmtId="0" fontId="5" fillId="0" borderId="2" xfId="5" applyNumberFormat="1" applyFont="1" applyProtection="1">
      <alignment vertical="top" wrapText="1"/>
    </xf>
    <xf numFmtId="0" fontId="5" fillId="0" borderId="7" xfId="5" applyNumberFormat="1" applyFont="1" applyBorder="1" applyProtection="1">
      <alignment vertical="top" wrapText="1"/>
    </xf>
    <xf numFmtId="0" fontId="6" fillId="0" borderId="2" xfId="5" applyNumberFormat="1" applyFont="1" applyProtection="1">
      <alignment vertical="top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" xfId="2" applyNumberFormat="1" applyFont="1" applyProtection="1"/>
    <xf numFmtId="0" fontId="9" fillId="0" borderId="0" xfId="0" applyFont="1" applyProtection="1">
      <protection locked="0"/>
    </xf>
    <xf numFmtId="4" fontId="7" fillId="0" borderId="8" xfId="0" applyNumberFormat="1" applyFont="1" applyBorder="1" applyProtection="1">
      <protection locked="0"/>
    </xf>
    <xf numFmtId="0" fontId="9" fillId="0" borderId="8" xfId="0" applyFont="1" applyBorder="1" applyProtection="1">
      <protection locked="0"/>
    </xf>
    <xf numFmtId="164" fontId="9" fillId="0" borderId="8" xfId="0" applyNumberFormat="1" applyFont="1" applyBorder="1" applyAlignment="1" applyProtection="1">
      <alignment vertical="top"/>
      <protection locked="0"/>
    </xf>
    <xf numFmtId="4" fontId="9" fillId="6" borderId="1" xfId="0" applyNumberFormat="1" applyFont="1" applyFill="1" applyBorder="1" applyAlignment="1" applyProtection="1">
      <alignment vertical="top"/>
      <protection locked="0"/>
    </xf>
    <xf numFmtId="164" fontId="7" fillId="0" borderId="8" xfId="0" applyNumberFormat="1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4" fontId="7" fillId="6" borderId="4" xfId="7" applyNumberFormat="1" applyFont="1" applyFill="1" applyBorder="1" applyProtection="1">
      <alignment horizontal="right" vertical="top" shrinkToFit="1"/>
    </xf>
    <xf numFmtId="4" fontId="9" fillId="6" borderId="4" xfId="7" applyNumberFormat="1" applyFont="1" applyFill="1" applyBorder="1" applyProtection="1">
      <alignment horizontal="right" vertical="top" shrinkToFit="1"/>
    </xf>
    <xf numFmtId="0" fontId="5" fillId="0" borderId="2" xfId="23" applyNumberFormat="1" applyFont="1" applyAlignment="1" applyProtection="1">
      <alignment vertical="top" wrapText="1"/>
    </xf>
    <xf numFmtId="4" fontId="7" fillId="6" borderId="4" xfId="7" applyNumberFormat="1" applyFont="1" applyFill="1" applyBorder="1" applyAlignment="1" applyProtection="1">
      <alignment horizontal="right" vertical="top" shrinkToFit="1"/>
    </xf>
    <xf numFmtId="4" fontId="9" fillId="6" borderId="7" xfId="7" applyNumberFormat="1" applyFont="1" applyFill="1" applyBorder="1" applyProtection="1">
      <alignment horizontal="right" vertical="top" shrinkToFit="1"/>
    </xf>
    <xf numFmtId="4" fontId="7" fillId="6" borderId="10" xfId="10" applyNumberFormat="1" applyFont="1" applyFill="1" applyBorder="1" applyProtection="1">
      <alignment horizontal="right" vertical="top" shrinkToFit="1"/>
    </xf>
    <xf numFmtId="4" fontId="7" fillId="6" borderId="2" xfId="25" applyNumberFormat="1" applyFont="1" applyFill="1" applyProtection="1">
      <alignment horizontal="right" vertical="top" shrinkToFit="1"/>
    </xf>
    <xf numFmtId="4" fontId="9" fillId="6" borderId="2" xfId="25" applyNumberFormat="1" applyFont="1" applyFill="1" applyProtection="1">
      <alignment horizontal="right" vertical="top" shrinkToFit="1"/>
    </xf>
    <xf numFmtId="4" fontId="7" fillId="6" borderId="2" xfId="25" applyNumberFormat="1" applyFont="1" applyFill="1" applyAlignment="1" applyProtection="1">
      <alignment horizontal="right" vertical="top" shrinkToFit="1"/>
    </xf>
    <xf numFmtId="4" fontId="7" fillId="6" borderId="2" xfId="26" applyNumberFormat="1" applyFont="1" applyFill="1" applyProtection="1">
      <alignment horizontal="right" vertical="top" shrinkToFit="1"/>
    </xf>
    <xf numFmtId="4" fontId="7" fillId="6" borderId="2" xfId="7" applyNumberFormat="1" applyFont="1" applyFill="1" applyProtection="1">
      <alignment horizontal="right" vertical="top" shrinkToFit="1"/>
    </xf>
    <xf numFmtId="4" fontId="9" fillId="6" borderId="2" xfId="7" applyNumberFormat="1" applyFont="1" applyFill="1" applyProtection="1">
      <alignment horizontal="right" vertical="top" shrinkToFit="1"/>
    </xf>
    <xf numFmtId="4" fontId="7" fillId="6" borderId="2" xfId="7" applyNumberFormat="1" applyFont="1" applyFill="1" applyAlignment="1" applyProtection="1">
      <alignment horizontal="right" vertical="top" shrinkToFit="1"/>
    </xf>
    <xf numFmtId="4" fontId="7" fillId="6" borderId="8" xfId="10" applyNumberFormat="1" applyFont="1" applyFill="1" applyBorder="1" applyProtection="1">
      <alignment horizontal="right" vertical="top" shrinkToFit="1"/>
    </xf>
    <xf numFmtId="164" fontId="7" fillId="6" borderId="2" xfId="25" applyNumberFormat="1" applyFont="1" applyFill="1" applyProtection="1">
      <alignment horizontal="right" vertical="top" shrinkToFit="1"/>
    </xf>
    <xf numFmtId="164" fontId="9" fillId="6" borderId="2" xfId="25" applyNumberFormat="1" applyFont="1" applyFill="1" applyProtection="1">
      <alignment horizontal="right" vertical="top" shrinkToFit="1"/>
    </xf>
    <xf numFmtId="164" fontId="7" fillId="6" borderId="2" xfId="26" applyNumberFormat="1" applyFont="1" applyFill="1" applyProtection="1">
      <alignment horizontal="right" vertical="top" shrinkToFit="1"/>
    </xf>
    <xf numFmtId="4" fontId="7" fillId="0" borderId="8" xfId="0" applyNumberFormat="1" applyFont="1" applyBorder="1" applyAlignment="1" applyProtection="1">
      <alignment vertical="top"/>
      <protection locked="0"/>
    </xf>
    <xf numFmtId="4" fontId="9" fillId="0" borderId="8" xfId="0" applyNumberFormat="1" applyFont="1" applyBorder="1" applyAlignment="1" applyProtection="1">
      <alignment vertical="top"/>
      <protection locked="0"/>
    </xf>
    <xf numFmtId="4" fontId="7" fillId="0" borderId="8" xfId="0" applyNumberFormat="1" applyFont="1" applyBorder="1" applyAlignment="1" applyProtection="1">
      <alignment horizontal="right" vertical="top"/>
      <protection locked="0"/>
    </xf>
    <xf numFmtId="164" fontId="9" fillId="6" borderId="8" xfId="0" applyNumberFormat="1" applyFont="1" applyFill="1" applyBorder="1" applyAlignment="1" applyProtection="1">
      <alignment vertical="top"/>
      <protection locked="0"/>
    </xf>
    <xf numFmtId="164" fontId="7" fillId="6" borderId="8" xfId="0" applyNumberFormat="1" applyFont="1" applyFill="1" applyBorder="1" applyAlignment="1" applyProtection="1">
      <alignment vertical="top"/>
      <protection locked="0"/>
    </xf>
    <xf numFmtId="164" fontId="7" fillId="6" borderId="2" xfId="25" applyNumberFormat="1" applyFont="1" applyFill="1" applyAlignment="1" applyProtection="1">
      <alignment horizontal="right" vertical="top" shrinkToFit="1"/>
    </xf>
    <xf numFmtId="164" fontId="7" fillId="6" borderId="8" xfId="0" applyNumberFormat="1" applyFont="1" applyFill="1" applyBorder="1" applyAlignment="1" applyProtection="1">
      <alignment horizontal="right" vertical="top"/>
      <protection locked="0"/>
    </xf>
    <xf numFmtId="0" fontId="10" fillId="6" borderId="2" xfId="5" applyNumberFormat="1" applyFont="1" applyFill="1" applyAlignment="1" applyProtection="1">
      <alignment horizontal="justify" vertical="top" wrapText="1"/>
    </xf>
    <xf numFmtId="0" fontId="9" fillId="0" borderId="1" xfId="0" applyFont="1" applyBorder="1" applyAlignment="1" applyProtection="1">
      <alignment horizontal="justify" vertical="top" wrapText="1"/>
      <protection locked="0"/>
    </xf>
    <xf numFmtId="0" fontId="9" fillId="6" borderId="8" xfId="0" applyNumberFormat="1" applyFont="1" applyFill="1" applyBorder="1" applyAlignment="1" applyProtection="1">
      <alignment horizontal="justify" vertical="top" wrapText="1"/>
      <protection locked="0"/>
    </xf>
    <xf numFmtId="4" fontId="9" fillId="0" borderId="10" xfId="0" applyNumberFormat="1" applyFont="1" applyBorder="1" applyAlignment="1" applyProtection="1">
      <alignment vertical="top"/>
      <protection locked="0"/>
    </xf>
    <xf numFmtId="0" fontId="9" fillId="7" borderId="8" xfId="0" applyFont="1" applyFill="1" applyBorder="1" applyAlignment="1">
      <alignment horizontal="justify" vertical="top" wrapText="1"/>
    </xf>
    <xf numFmtId="0" fontId="9" fillId="0" borderId="8" xfId="0" applyFont="1" applyBorder="1" applyAlignment="1" applyProtection="1">
      <alignment horizontal="justify" wrapText="1"/>
      <protection locked="0"/>
    </xf>
    <xf numFmtId="0" fontId="9" fillId="0" borderId="8" xfId="0" applyFont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10" fillId="6" borderId="8" xfId="0" applyFont="1" applyFill="1" applyBorder="1" applyAlignment="1">
      <alignment horizontal="justify" vertical="top" wrapText="1"/>
    </xf>
    <xf numFmtId="0" fontId="10" fillId="6" borderId="8" xfId="0" applyFont="1" applyFill="1" applyBorder="1" applyAlignment="1" applyProtection="1">
      <alignment horizontal="justify" wrapText="1"/>
      <protection locked="0"/>
    </xf>
    <xf numFmtId="0" fontId="9" fillId="6" borderId="8" xfId="0" applyFont="1" applyFill="1" applyBorder="1" applyAlignment="1">
      <alignment horizontal="justify" vertical="top" wrapText="1"/>
    </xf>
    <xf numFmtId="0" fontId="10" fillId="6" borderId="8" xfId="0" applyFont="1" applyFill="1" applyBorder="1" applyAlignment="1" applyProtection="1">
      <alignment horizontal="justify" vertical="top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9" fillId="6" borderId="8" xfId="27" applyFont="1" applyFill="1" applyBorder="1" applyAlignment="1" applyProtection="1">
      <alignment horizontal="justify" wrapText="1"/>
      <protection locked="0"/>
    </xf>
    <xf numFmtId="49" fontId="9" fillId="6" borderId="8" xfId="0" applyNumberFormat="1" applyFont="1" applyFill="1" applyBorder="1" applyAlignment="1" applyProtection="1">
      <alignment horizontal="justify" wrapText="1"/>
      <protection locked="0"/>
    </xf>
    <xf numFmtId="0" fontId="9" fillId="6" borderId="8" xfId="0" applyFont="1" applyFill="1" applyBorder="1" applyAlignment="1" applyProtection="1">
      <alignment horizontal="justify" wrapText="1"/>
      <protection locked="0"/>
    </xf>
    <xf numFmtId="0" fontId="7" fillId="6" borderId="8" xfId="0" applyFont="1" applyFill="1" applyBorder="1" applyAlignment="1" applyProtection="1">
      <alignment horizontal="justify" vertical="top" wrapText="1"/>
      <protection locked="0"/>
    </xf>
    <xf numFmtId="0" fontId="10" fillId="6" borderId="8" xfId="29" applyFont="1" applyFill="1" applyBorder="1" applyAlignment="1" applyProtection="1">
      <alignment horizontal="justify" vertical="top" wrapText="1"/>
      <protection locked="0"/>
    </xf>
    <xf numFmtId="0" fontId="7" fillId="0" borderId="17" xfId="0" applyFont="1" applyBorder="1" applyAlignment="1" applyProtection="1">
      <alignment horizontal="justify" vertical="top" wrapText="1"/>
      <protection locked="0"/>
    </xf>
    <xf numFmtId="0" fontId="10" fillId="6" borderId="17" xfId="0" applyFont="1" applyFill="1" applyBorder="1" applyAlignment="1" applyProtection="1">
      <alignment horizontal="justify" wrapText="1"/>
      <protection locked="0"/>
    </xf>
    <xf numFmtId="0" fontId="9" fillId="0" borderId="8" xfId="0" applyFont="1" applyBorder="1" applyAlignment="1">
      <alignment horizontal="justify" vertical="top" wrapText="1"/>
    </xf>
    <xf numFmtId="0" fontId="7" fillId="0" borderId="18" xfId="0" applyFont="1" applyBorder="1" applyAlignment="1" applyProtection="1">
      <alignment horizontal="justify" vertical="top" wrapText="1"/>
      <protection locked="0"/>
    </xf>
    <xf numFmtId="0" fontId="10" fillId="6" borderId="18" xfId="0" applyFont="1" applyFill="1" applyBorder="1" applyAlignment="1" applyProtection="1">
      <alignment horizontal="justify" wrapText="1"/>
      <protection locked="0"/>
    </xf>
    <xf numFmtId="0" fontId="9" fillId="0" borderId="8" xfId="0" applyFont="1" applyFill="1" applyBorder="1" applyAlignment="1" applyProtection="1">
      <alignment horizontal="justify" vertical="top" wrapText="1"/>
      <protection locked="0"/>
    </xf>
    <xf numFmtId="0" fontId="9" fillId="0" borderId="8" xfId="0" applyFont="1" applyFill="1" applyBorder="1" applyAlignment="1" applyProtection="1">
      <alignment horizontal="justify" wrapText="1"/>
      <protection locked="0"/>
    </xf>
    <xf numFmtId="0" fontId="9" fillId="0" borderId="0" xfId="0" applyFont="1" applyFill="1" applyAlignment="1">
      <alignment horizontal="justify" vertical="top" wrapText="1"/>
    </xf>
    <xf numFmtId="0" fontId="1" fillId="0" borderId="1" xfId="1" applyNumberFormat="1" applyProtection="1">
      <alignment horizontal="center"/>
    </xf>
    <xf numFmtId="0" fontId="5" fillId="0" borderId="6" xfId="3" applyNumberFormat="1" applyFont="1" applyBorder="1" applyProtection="1">
      <alignment horizontal="right"/>
    </xf>
    <xf numFmtId="0" fontId="2" fillId="6" borderId="1" xfId="12" applyNumberFormat="1" applyFill="1" applyProtection="1">
      <alignment horizontal="left" wrapText="1"/>
    </xf>
    <xf numFmtId="49" fontId="6" fillId="0" borderId="4" xfId="6" applyNumberFormat="1" applyFont="1" applyBorder="1" applyProtection="1">
      <alignment horizontal="center" vertical="top" shrinkToFit="1"/>
    </xf>
    <xf numFmtId="49" fontId="6" fillId="0" borderId="5" xfId="6" applyNumberFormat="1" applyFont="1" applyBorder="1" applyProtection="1">
      <alignment horizontal="center" vertical="top" shrinkToFit="1"/>
    </xf>
    <xf numFmtId="49" fontId="5" fillId="0" borderId="4" xfId="6" applyNumberFormat="1" applyFont="1" applyBorder="1" applyProtection="1">
      <alignment horizontal="center" vertical="top" shrinkToFit="1"/>
    </xf>
    <xf numFmtId="49" fontId="5" fillId="0" borderId="5" xfId="6" applyNumberFormat="1" applyFont="1" applyBorder="1" applyProtection="1">
      <alignment horizontal="center" vertical="top" shrinkToFit="1"/>
    </xf>
    <xf numFmtId="49" fontId="5" fillId="0" borderId="4" xfId="6" applyNumberFormat="1" applyFont="1" applyBorder="1" applyAlignment="1" applyProtection="1">
      <alignment horizontal="center" vertical="top" shrinkToFit="1"/>
    </xf>
    <xf numFmtId="49" fontId="5" fillId="0" borderId="5" xfId="6" applyNumberFormat="1" applyFont="1" applyBorder="1" applyAlignment="1" applyProtection="1">
      <alignment horizontal="center" vertical="top" shrinkToFit="1"/>
    </xf>
    <xf numFmtId="49" fontId="6" fillId="0" borderId="4" xfId="6" applyNumberFormat="1" applyFont="1" applyBorder="1" applyAlignment="1" applyProtection="1">
      <alignment horizontal="center" vertical="top" shrinkToFit="1"/>
    </xf>
    <xf numFmtId="49" fontId="6" fillId="0" borderId="5" xfId="6" applyNumberFormat="1" applyFont="1" applyBorder="1" applyAlignment="1" applyProtection="1">
      <alignment horizontal="center" vertical="top" shrinkToFit="1"/>
    </xf>
    <xf numFmtId="0" fontId="8" fillId="0" borderId="1" xfId="1" applyNumberFormat="1" applyFont="1" applyAlignment="1" applyProtection="1">
      <alignment horizont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8" fillId="6" borderId="10" xfId="2" applyNumberFormat="1" applyFont="1" applyFill="1" applyBorder="1" applyAlignment="1" applyProtection="1">
      <alignment horizontal="left"/>
    </xf>
    <xf numFmtId="0" fontId="8" fillId="6" borderId="11" xfId="2" applyNumberFormat="1" applyFont="1" applyFill="1" applyBorder="1" applyAlignment="1" applyProtection="1">
      <alignment horizontal="left"/>
    </xf>
    <xf numFmtId="0" fontId="8" fillId="6" borderId="12" xfId="2" applyNumberFormat="1" applyFont="1" applyFill="1" applyBorder="1" applyAlignment="1" applyProtection="1">
      <alignment horizontal="left"/>
    </xf>
    <xf numFmtId="0" fontId="6" fillId="0" borderId="7" xfId="4" applyNumberFormat="1" applyFont="1" applyBorder="1" applyAlignment="1" applyProtection="1">
      <alignment horizontal="center" vertical="center" wrapText="1"/>
    </xf>
    <xf numFmtId="0" fontId="6" fillId="0" borderId="9" xfId="4" applyNumberFormat="1" applyFont="1" applyBorder="1" applyAlignment="1" applyProtection="1">
      <alignment horizontal="center" vertical="center" wrapText="1"/>
    </xf>
    <xf numFmtId="0" fontId="6" fillId="0" borderId="13" xfId="4" applyNumberFormat="1" applyFont="1" applyBorder="1" applyAlignment="1" applyProtection="1">
      <alignment horizontal="center" vertical="center" wrapText="1"/>
    </xf>
    <xf numFmtId="0" fontId="6" fillId="0" borderId="14" xfId="4" applyNumberFormat="1" applyFont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5" fillId="0" borderId="7" xfId="6" applyNumberFormat="1" applyFont="1" applyBorder="1" applyAlignment="1" applyProtection="1">
      <alignment horizontal="center" vertical="top" shrinkToFit="1"/>
    </xf>
    <xf numFmtId="49" fontId="5" fillId="0" borderId="9" xfId="6" applyNumberFormat="1" applyFont="1" applyBorder="1" applyAlignment="1" applyProtection="1">
      <alignment horizontal="center" vertical="top" shrinkToFit="1"/>
    </xf>
    <xf numFmtId="0" fontId="5" fillId="0" borderId="10" xfId="9" applyNumberFormat="1" applyFont="1" applyBorder="1" applyAlignment="1" applyProtection="1">
      <alignment horizontal="center" vertical="top"/>
    </xf>
    <xf numFmtId="0" fontId="5" fillId="0" borderId="12" xfId="9" applyNumberFormat="1" applyFont="1" applyBorder="1" applyAlignment="1" applyProtection="1">
      <alignment horizontal="center" vertical="top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xl41" xfId="26"/>
    <cellStyle name="xl64" xfId="25"/>
    <cellStyle name="Обычный" xfId="0" builtinId="0"/>
    <cellStyle name="Обычный 2" xfId="27"/>
    <cellStyle name="Обычный 3" xfId="28"/>
    <cellStyle name="Обычный 4" xfId="2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showGridLines="0" tabSelected="1" zoomScaleSheetLayoutView="100" workbookViewId="0">
      <pane ySplit="3" topLeftCell="A68" activePane="bottomLeft" state="frozen"/>
      <selection pane="bottomLeft" activeCell="K80" sqref="K80"/>
    </sheetView>
  </sheetViews>
  <sheetFormatPr defaultRowHeight="15" outlineLevelRow="1" x14ac:dyDescent="0.25"/>
  <cols>
    <col min="1" max="1" width="40" style="1" customWidth="1"/>
    <col min="2" max="2" width="6.7109375" style="1" customWidth="1"/>
    <col min="3" max="3" width="6" style="1" customWidth="1"/>
    <col min="4" max="4" width="16.85546875" style="1" customWidth="1"/>
    <col min="5" max="5" width="16.7109375" style="1" customWidth="1"/>
    <col min="6" max="6" width="18.5703125" style="1" customWidth="1"/>
    <col min="7" max="7" width="15.140625" style="1" customWidth="1"/>
    <col min="8" max="8" width="12" style="1" customWidth="1"/>
    <col min="9" max="9" width="12.42578125" style="1" customWidth="1"/>
    <col min="10" max="10" width="14.85546875" style="1" customWidth="1"/>
    <col min="11" max="11" width="40.7109375" style="1" customWidth="1"/>
    <col min="12" max="12" width="46.5703125" style="1" customWidth="1"/>
    <col min="13" max="16384" width="9.140625" style="1"/>
  </cols>
  <sheetData>
    <row r="1" spans="1:12" ht="15.75" customHeight="1" x14ac:dyDescent="0.25">
      <c r="A1" s="69"/>
      <c r="B1" s="69"/>
      <c r="C1" s="69"/>
      <c r="D1" s="69"/>
      <c r="E1" s="2"/>
    </row>
    <row r="2" spans="1:12" ht="15.75" customHeight="1" x14ac:dyDescent="0.25">
      <c r="A2" s="80" t="s">
        <v>146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2" customHeight="1" x14ac:dyDescent="0.25">
      <c r="A3" s="70"/>
      <c r="B3" s="70"/>
      <c r="C3" s="70"/>
      <c r="D3" s="70"/>
      <c r="E3" s="9"/>
      <c r="F3" s="10"/>
      <c r="G3" s="10"/>
      <c r="H3" s="10"/>
      <c r="I3" s="10"/>
      <c r="J3" s="10"/>
      <c r="K3" s="10"/>
      <c r="L3" s="10"/>
    </row>
    <row r="4" spans="1:12" ht="24" customHeight="1" x14ac:dyDescent="0.25">
      <c r="A4" s="81" t="s">
        <v>140</v>
      </c>
      <c r="B4" s="87" t="s">
        <v>68</v>
      </c>
      <c r="C4" s="88"/>
      <c r="D4" s="91" t="s">
        <v>142</v>
      </c>
      <c r="E4" s="91"/>
      <c r="F4" s="83" t="s">
        <v>149</v>
      </c>
      <c r="G4" s="17"/>
      <c r="H4" s="82" t="s">
        <v>143</v>
      </c>
      <c r="I4" s="82"/>
      <c r="J4" s="82" t="s">
        <v>158</v>
      </c>
      <c r="K4" s="82" t="s">
        <v>154</v>
      </c>
      <c r="L4" s="82" t="s">
        <v>153</v>
      </c>
    </row>
    <row r="5" spans="1:12" ht="81.75" customHeight="1" x14ac:dyDescent="0.25">
      <c r="A5" s="81"/>
      <c r="B5" s="89"/>
      <c r="C5" s="90"/>
      <c r="D5" s="8" t="s">
        <v>147</v>
      </c>
      <c r="E5" s="8" t="s">
        <v>148</v>
      </c>
      <c r="F5" s="83"/>
      <c r="G5" s="18" t="s">
        <v>150</v>
      </c>
      <c r="H5" s="8" t="s">
        <v>144</v>
      </c>
      <c r="I5" s="8" t="s">
        <v>145</v>
      </c>
      <c r="J5" s="82"/>
      <c r="K5" s="82"/>
      <c r="L5" s="82"/>
    </row>
    <row r="6" spans="1:12" x14ac:dyDescent="0.25">
      <c r="A6" s="7" t="s">
        <v>0</v>
      </c>
      <c r="B6" s="72" t="s">
        <v>69</v>
      </c>
      <c r="C6" s="73"/>
      <c r="D6" s="29">
        <v>1552769208.9200001</v>
      </c>
      <c r="E6" s="19">
        <v>2313299204.5300002</v>
      </c>
      <c r="F6" s="25">
        <v>1453177910.22</v>
      </c>
      <c r="G6" s="33">
        <f>E6/D6</f>
        <v>1.4897894621049144</v>
      </c>
      <c r="H6" s="15">
        <f>F6/D6</f>
        <v>0.93586213705946109</v>
      </c>
      <c r="I6" s="15">
        <f>F6/E6</f>
        <v>0.62818415679836215</v>
      </c>
      <c r="J6" s="36">
        <f>F6-E6</f>
        <v>-860121294.31000018</v>
      </c>
      <c r="K6" s="11"/>
      <c r="L6" s="12"/>
    </row>
    <row r="7" spans="1:12" ht="38.25" outlineLevel="1" x14ac:dyDescent="0.25">
      <c r="A7" s="5" t="s">
        <v>1</v>
      </c>
      <c r="B7" s="74" t="s">
        <v>70</v>
      </c>
      <c r="C7" s="75"/>
      <c r="D7" s="30">
        <v>1924124.11</v>
      </c>
      <c r="E7" s="20">
        <v>1924124.11</v>
      </c>
      <c r="F7" s="26">
        <v>1867623.94</v>
      </c>
      <c r="G7" s="34">
        <f t="shared" ref="G7:G70" si="0">E7/D7</f>
        <v>1</v>
      </c>
      <c r="H7" s="13">
        <f t="shared" ref="H7:H71" si="1">F7/D7</f>
        <v>0.97063590144400813</v>
      </c>
      <c r="I7" s="13">
        <f t="shared" ref="I7:I71" si="2">F7/E7</f>
        <v>0.97063590144400813</v>
      </c>
      <c r="J7" s="37">
        <f t="shared" ref="J7:J70" si="3">F7-E7</f>
        <v>-56500.170000000158</v>
      </c>
      <c r="K7" s="48"/>
      <c r="L7" s="51"/>
    </row>
    <row r="8" spans="1:12" ht="51" outlineLevel="1" x14ac:dyDescent="0.25">
      <c r="A8" s="5" t="s">
        <v>2</v>
      </c>
      <c r="B8" s="74" t="s">
        <v>71</v>
      </c>
      <c r="C8" s="75"/>
      <c r="D8" s="30">
        <v>149211157.43000001</v>
      </c>
      <c r="E8" s="20">
        <v>148344017.43000001</v>
      </c>
      <c r="F8" s="26">
        <v>144379632.34</v>
      </c>
      <c r="G8" s="34">
        <f t="shared" si="0"/>
        <v>0.99418850429863592</v>
      </c>
      <c r="H8" s="13">
        <f t="shared" si="1"/>
        <v>0.96761954552717255</v>
      </c>
      <c r="I8" s="13">
        <f t="shared" si="2"/>
        <v>0.97327573326729744</v>
      </c>
      <c r="J8" s="37">
        <f t="shared" si="3"/>
        <v>-3964385.0900000036</v>
      </c>
      <c r="K8" s="48"/>
      <c r="L8" s="52"/>
    </row>
    <row r="9" spans="1:12" ht="166.5" customHeight="1" outlineLevel="1" x14ac:dyDescent="0.25">
      <c r="A9" s="5" t="s">
        <v>3</v>
      </c>
      <c r="B9" s="74" t="s">
        <v>72</v>
      </c>
      <c r="C9" s="75"/>
      <c r="D9" s="30">
        <v>192527806.74000001</v>
      </c>
      <c r="E9" s="20">
        <v>204152736.38999999</v>
      </c>
      <c r="F9" s="26">
        <v>197972741.00999999</v>
      </c>
      <c r="G9" s="34">
        <f t="shared" si="0"/>
        <v>1.0603805229324557</v>
      </c>
      <c r="H9" s="39">
        <f t="shared" si="1"/>
        <v>1.0282812875822822</v>
      </c>
      <c r="I9" s="39">
        <f t="shared" si="2"/>
        <v>0.9697285694559874</v>
      </c>
      <c r="J9" s="37">
        <f t="shared" si="3"/>
        <v>-6179995.3799999952</v>
      </c>
      <c r="K9" s="49" t="s">
        <v>172</v>
      </c>
      <c r="L9" s="52"/>
    </row>
    <row r="10" spans="1:12" outlineLevel="1" x14ac:dyDescent="0.25">
      <c r="A10" s="5" t="s">
        <v>4</v>
      </c>
      <c r="B10" s="76" t="s">
        <v>73</v>
      </c>
      <c r="C10" s="77"/>
      <c r="D10" s="30">
        <v>83938114.540000007</v>
      </c>
      <c r="E10" s="20">
        <v>83938114.540000007</v>
      </c>
      <c r="F10" s="26">
        <v>84927730.549999997</v>
      </c>
      <c r="G10" s="34">
        <f t="shared" si="0"/>
        <v>1</v>
      </c>
      <c r="H10" s="39">
        <f t="shared" si="1"/>
        <v>1.0117898289164977</v>
      </c>
      <c r="I10" s="39">
        <f t="shared" si="2"/>
        <v>1.0117898289164977</v>
      </c>
      <c r="J10" s="37">
        <f t="shared" si="3"/>
        <v>989616.00999999046</v>
      </c>
      <c r="K10" s="48"/>
      <c r="L10" s="52"/>
    </row>
    <row r="11" spans="1:12" ht="39.75" customHeight="1" outlineLevel="1" x14ac:dyDescent="0.25">
      <c r="A11" s="5" t="s">
        <v>5</v>
      </c>
      <c r="B11" s="74" t="s">
        <v>74</v>
      </c>
      <c r="C11" s="75"/>
      <c r="D11" s="30">
        <v>109975465.06999999</v>
      </c>
      <c r="E11" s="20">
        <v>110905052.16</v>
      </c>
      <c r="F11" s="26">
        <v>110198350.02</v>
      </c>
      <c r="G11" s="34">
        <f t="shared" si="0"/>
        <v>1.0084526770530893</v>
      </c>
      <c r="H11" s="39">
        <f t="shared" si="1"/>
        <v>1.0020266788583994</v>
      </c>
      <c r="I11" s="39">
        <f t="shared" si="2"/>
        <v>0.99362786341797615</v>
      </c>
      <c r="J11" s="37">
        <f t="shared" si="3"/>
        <v>-706702.1400000006</v>
      </c>
      <c r="K11" s="49"/>
      <c r="L11" s="51"/>
    </row>
    <row r="12" spans="1:12" ht="115.5" customHeight="1" outlineLevel="1" x14ac:dyDescent="0.25">
      <c r="A12" s="5" t="s">
        <v>6</v>
      </c>
      <c r="B12" s="74" t="s">
        <v>75</v>
      </c>
      <c r="C12" s="75"/>
      <c r="D12" s="30">
        <v>21655819.870000001</v>
      </c>
      <c r="E12" s="20">
        <v>32846962.670000002</v>
      </c>
      <c r="F12" s="26">
        <v>143409200.71000001</v>
      </c>
      <c r="G12" s="34">
        <f t="shared" si="0"/>
        <v>1.5167729906870526</v>
      </c>
      <c r="H12" s="39">
        <f t="shared" si="1"/>
        <v>6.6222014022505817</v>
      </c>
      <c r="I12" s="39">
        <f t="shared" si="2"/>
        <v>4.3659805672376342</v>
      </c>
      <c r="J12" s="37">
        <f t="shared" si="3"/>
        <v>110562238.04000001</v>
      </c>
      <c r="K12" s="49" t="s">
        <v>173</v>
      </c>
      <c r="L12" s="53" t="s">
        <v>174</v>
      </c>
    </row>
    <row r="13" spans="1:12" ht="103.5" customHeight="1" outlineLevel="1" x14ac:dyDescent="0.25">
      <c r="A13" s="5" t="s">
        <v>7</v>
      </c>
      <c r="B13" s="76" t="s">
        <v>76</v>
      </c>
      <c r="C13" s="77"/>
      <c r="D13" s="30">
        <v>150000000</v>
      </c>
      <c r="E13" s="20">
        <v>944292447.53999996</v>
      </c>
      <c r="F13" s="26">
        <v>0</v>
      </c>
      <c r="G13" s="34">
        <f t="shared" si="0"/>
        <v>6.2952829835999999</v>
      </c>
      <c r="H13" s="39">
        <f t="shared" si="1"/>
        <v>0</v>
      </c>
      <c r="I13" s="39">
        <f t="shared" si="2"/>
        <v>0</v>
      </c>
      <c r="J13" s="37">
        <f t="shared" si="3"/>
        <v>-944292447.53999996</v>
      </c>
      <c r="K13" s="49" t="s">
        <v>201</v>
      </c>
      <c r="L13" s="53" t="s">
        <v>202</v>
      </c>
    </row>
    <row r="14" spans="1:12" ht="63.75" customHeight="1" outlineLevel="1" x14ac:dyDescent="0.25">
      <c r="A14" s="5" t="s">
        <v>8</v>
      </c>
      <c r="B14" s="76" t="s">
        <v>77</v>
      </c>
      <c r="C14" s="77"/>
      <c r="D14" s="30">
        <v>843536721.15999997</v>
      </c>
      <c r="E14" s="20">
        <v>786895749.69000006</v>
      </c>
      <c r="F14" s="26">
        <v>770422631.64999998</v>
      </c>
      <c r="G14" s="34">
        <f t="shared" si="0"/>
        <v>0.93285298665823413</v>
      </c>
      <c r="H14" s="39">
        <f t="shared" si="1"/>
        <v>0.91332435485504859</v>
      </c>
      <c r="I14" s="39">
        <f t="shared" si="2"/>
        <v>0.97906569193379211</v>
      </c>
      <c r="J14" s="37">
        <f t="shared" si="3"/>
        <v>-16473118.040000081</v>
      </c>
      <c r="K14" s="49" t="s">
        <v>203</v>
      </c>
      <c r="L14" s="54"/>
    </row>
    <row r="15" spans="1:12" x14ac:dyDescent="0.25">
      <c r="A15" s="7" t="s">
        <v>9</v>
      </c>
      <c r="B15" s="78" t="s">
        <v>78</v>
      </c>
      <c r="C15" s="79"/>
      <c r="D15" s="29">
        <v>15179700</v>
      </c>
      <c r="E15" s="19">
        <v>16911300</v>
      </c>
      <c r="F15" s="25">
        <v>16910887.390000001</v>
      </c>
      <c r="G15" s="33">
        <f t="shared" si="0"/>
        <v>1.1140734006600921</v>
      </c>
      <c r="H15" s="40">
        <f t="shared" si="1"/>
        <v>1.1140462189634841</v>
      </c>
      <c r="I15" s="40">
        <f t="shared" si="2"/>
        <v>0.99997560152087661</v>
      </c>
      <c r="J15" s="36">
        <f t="shared" si="3"/>
        <v>-412.60999999940395</v>
      </c>
      <c r="K15" s="55"/>
      <c r="L15" s="52"/>
    </row>
    <row r="16" spans="1:12" ht="54" customHeight="1" outlineLevel="1" x14ac:dyDescent="0.25">
      <c r="A16" s="5" t="s">
        <v>10</v>
      </c>
      <c r="B16" s="76" t="s">
        <v>79</v>
      </c>
      <c r="C16" s="77"/>
      <c r="D16" s="30">
        <v>15179700</v>
      </c>
      <c r="E16" s="20">
        <v>16911300</v>
      </c>
      <c r="F16" s="26">
        <v>16910887.390000001</v>
      </c>
      <c r="G16" s="34">
        <f t="shared" si="0"/>
        <v>1.1140734006600921</v>
      </c>
      <c r="H16" s="39">
        <f t="shared" si="1"/>
        <v>1.1140462189634841</v>
      </c>
      <c r="I16" s="39">
        <f t="shared" si="2"/>
        <v>0.99997560152087661</v>
      </c>
      <c r="J16" s="37">
        <f t="shared" si="3"/>
        <v>-412.60999999940395</v>
      </c>
      <c r="K16" s="49" t="s">
        <v>175</v>
      </c>
      <c r="L16" s="52"/>
    </row>
    <row r="17" spans="1:12" ht="30" customHeight="1" x14ac:dyDescent="0.25">
      <c r="A17" s="7" t="s">
        <v>11</v>
      </c>
      <c r="B17" s="78" t="s">
        <v>80</v>
      </c>
      <c r="C17" s="79"/>
      <c r="D17" s="29">
        <v>346856985.31</v>
      </c>
      <c r="E17" s="19">
        <v>397995128.23000002</v>
      </c>
      <c r="F17" s="25">
        <v>411116106.04000002</v>
      </c>
      <c r="G17" s="33">
        <f t="shared" si="0"/>
        <v>1.1474329337040619</v>
      </c>
      <c r="H17" s="40">
        <f t="shared" si="1"/>
        <v>1.1852611406184284</v>
      </c>
      <c r="I17" s="40">
        <f t="shared" si="2"/>
        <v>1.0329676844748146</v>
      </c>
      <c r="J17" s="36">
        <f t="shared" si="3"/>
        <v>13120977.810000002</v>
      </c>
      <c r="K17" s="55"/>
      <c r="L17" s="52"/>
    </row>
    <row r="18" spans="1:12" ht="216.75" outlineLevel="1" x14ac:dyDescent="0.25">
      <c r="A18" s="5" t="s">
        <v>12</v>
      </c>
      <c r="B18" s="76" t="s">
        <v>81</v>
      </c>
      <c r="C18" s="77"/>
      <c r="D18" s="30">
        <v>81043800</v>
      </c>
      <c r="E18" s="20">
        <v>81043800</v>
      </c>
      <c r="F18" s="26">
        <v>85503782.459999993</v>
      </c>
      <c r="G18" s="34">
        <f t="shared" si="0"/>
        <v>1</v>
      </c>
      <c r="H18" s="39">
        <f t="shared" si="1"/>
        <v>1.0550317539404617</v>
      </c>
      <c r="I18" s="39">
        <f t="shared" si="2"/>
        <v>1.0550317539404617</v>
      </c>
      <c r="J18" s="37">
        <f t="shared" si="3"/>
        <v>4459982.4599999934</v>
      </c>
      <c r="K18" s="49"/>
      <c r="L18" s="49" t="s">
        <v>176</v>
      </c>
    </row>
    <row r="19" spans="1:12" ht="82.5" customHeight="1" outlineLevel="1" x14ac:dyDescent="0.25">
      <c r="A19" s="5" t="s">
        <v>13</v>
      </c>
      <c r="B19" s="76" t="s">
        <v>82</v>
      </c>
      <c r="C19" s="77"/>
      <c r="D19" s="30">
        <v>130556359.09</v>
      </c>
      <c r="E19" s="20">
        <v>145998153.68000001</v>
      </c>
      <c r="F19" s="26">
        <v>150567402.22</v>
      </c>
      <c r="G19" s="34">
        <f t="shared" si="0"/>
        <v>1.1182768476206899</v>
      </c>
      <c r="H19" s="39">
        <f t="shared" si="1"/>
        <v>1.1532751316709531</v>
      </c>
      <c r="I19" s="39">
        <f t="shared" si="2"/>
        <v>1.0312966186546093</v>
      </c>
      <c r="J19" s="37">
        <f t="shared" si="3"/>
        <v>4569248.5399999917</v>
      </c>
      <c r="K19" s="49" t="s">
        <v>177</v>
      </c>
      <c r="L19" s="54"/>
    </row>
    <row r="20" spans="1:12" ht="51" outlineLevel="1" x14ac:dyDescent="0.25">
      <c r="A20" s="5" t="s">
        <v>14</v>
      </c>
      <c r="B20" s="76" t="s">
        <v>83</v>
      </c>
      <c r="C20" s="77"/>
      <c r="D20" s="30">
        <v>135256826.22</v>
      </c>
      <c r="E20" s="20">
        <v>170953174.55000001</v>
      </c>
      <c r="F20" s="26">
        <v>175044921.36000001</v>
      </c>
      <c r="G20" s="34">
        <f t="shared" si="0"/>
        <v>1.2639153181957608</v>
      </c>
      <c r="H20" s="39">
        <f t="shared" si="1"/>
        <v>1.2941670025236529</v>
      </c>
      <c r="I20" s="39">
        <f t="shared" si="2"/>
        <v>1.0239348980840555</v>
      </c>
      <c r="J20" s="37">
        <f t="shared" si="3"/>
        <v>4091746.8100000024</v>
      </c>
      <c r="K20" s="49" t="s">
        <v>178</v>
      </c>
      <c r="L20" s="52"/>
    </row>
    <row r="21" spans="1:12" x14ac:dyDescent="0.25">
      <c r="A21" s="7" t="s">
        <v>15</v>
      </c>
      <c r="B21" s="78" t="s">
        <v>84</v>
      </c>
      <c r="C21" s="79"/>
      <c r="D21" s="29">
        <v>7105128810.4099998</v>
      </c>
      <c r="E21" s="19">
        <v>10309289819.639999</v>
      </c>
      <c r="F21" s="25">
        <v>10623187499.540001</v>
      </c>
      <c r="G21" s="33">
        <f t="shared" si="0"/>
        <v>1.4509645208029809</v>
      </c>
      <c r="H21" s="40">
        <f t="shared" si="1"/>
        <v>1.495143548133224</v>
      </c>
      <c r="I21" s="40">
        <f t="shared" si="2"/>
        <v>1.0304480410766998</v>
      </c>
      <c r="J21" s="36">
        <f t="shared" si="3"/>
        <v>313897679.90000153</v>
      </c>
      <c r="K21" s="55"/>
      <c r="L21" s="52"/>
    </row>
    <row r="22" spans="1:12" ht="51" outlineLevel="1" x14ac:dyDescent="0.25">
      <c r="A22" s="5" t="s">
        <v>16</v>
      </c>
      <c r="B22" s="74" t="s">
        <v>85</v>
      </c>
      <c r="C22" s="75"/>
      <c r="D22" s="30">
        <v>306777038.61000001</v>
      </c>
      <c r="E22" s="20">
        <v>306281970.31</v>
      </c>
      <c r="F22" s="26">
        <v>275899194.57999998</v>
      </c>
      <c r="G22" s="34">
        <f t="shared" si="0"/>
        <v>0.99838622765822649</v>
      </c>
      <c r="H22" s="39">
        <f t="shared" si="1"/>
        <v>0.89934760381706902</v>
      </c>
      <c r="I22" s="39">
        <f t="shared" si="2"/>
        <v>0.90080129202757697</v>
      </c>
      <c r="J22" s="37">
        <f t="shared" si="3"/>
        <v>-30382775.730000019</v>
      </c>
      <c r="K22" s="49"/>
      <c r="L22" s="49" t="s">
        <v>179</v>
      </c>
    </row>
    <row r="23" spans="1:12" ht="78" customHeight="1" outlineLevel="1" x14ac:dyDescent="0.25">
      <c r="A23" s="5" t="s">
        <v>17</v>
      </c>
      <c r="B23" s="76" t="s">
        <v>86</v>
      </c>
      <c r="C23" s="77"/>
      <c r="D23" s="30">
        <v>733872057.72000003</v>
      </c>
      <c r="E23" s="20">
        <v>746518980.17999995</v>
      </c>
      <c r="F23" s="26">
        <v>859905056.42999995</v>
      </c>
      <c r="G23" s="34">
        <f t="shared" si="0"/>
        <v>1.0172331434709361</v>
      </c>
      <c r="H23" s="39">
        <f t="shared" si="1"/>
        <v>1.1717370178959536</v>
      </c>
      <c r="I23" s="39">
        <f t="shared" si="2"/>
        <v>1.1518863943990554</v>
      </c>
      <c r="J23" s="37">
        <f t="shared" si="3"/>
        <v>113386076.25</v>
      </c>
      <c r="K23" s="49"/>
      <c r="L23" s="56" t="s">
        <v>160</v>
      </c>
    </row>
    <row r="24" spans="1:12" ht="267.75" customHeight="1" outlineLevel="1" x14ac:dyDescent="0.25">
      <c r="A24" s="5" t="s">
        <v>18</v>
      </c>
      <c r="B24" s="76" t="s">
        <v>87</v>
      </c>
      <c r="C24" s="77"/>
      <c r="D24" s="30">
        <v>398997437.42000002</v>
      </c>
      <c r="E24" s="20">
        <v>383020772.75</v>
      </c>
      <c r="F24" s="26">
        <v>223423233.02000001</v>
      </c>
      <c r="G24" s="34">
        <f t="shared" si="0"/>
        <v>0.95995797673962913</v>
      </c>
      <c r="H24" s="39">
        <f t="shared" si="1"/>
        <v>0.55996157385045098</v>
      </c>
      <c r="I24" s="39">
        <f t="shared" si="2"/>
        <v>0.58331884042704318</v>
      </c>
      <c r="J24" s="37">
        <f t="shared" si="3"/>
        <v>-159597539.72999999</v>
      </c>
      <c r="K24" s="50"/>
      <c r="L24" s="57" t="s">
        <v>161</v>
      </c>
    </row>
    <row r="25" spans="1:12" outlineLevel="1" x14ac:dyDescent="0.25">
      <c r="A25" s="5" t="s">
        <v>19</v>
      </c>
      <c r="B25" s="76" t="s">
        <v>88</v>
      </c>
      <c r="C25" s="77"/>
      <c r="D25" s="30">
        <v>218197002.99000001</v>
      </c>
      <c r="E25" s="20">
        <v>217915388.28999999</v>
      </c>
      <c r="F25" s="26">
        <v>216922034.16999999</v>
      </c>
      <c r="G25" s="34">
        <f t="shared" si="0"/>
        <v>0.99870935578334719</v>
      </c>
      <c r="H25" s="39">
        <f t="shared" si="1"/>
        <v>0.99415679957777214</v>
      </c>
      <c r="I25" s="39">
        <f t="shared" si="2"/>
        <v>0.99544156047080967</v>
      </c>
      <c r="J25" s="37">
        <f t="shared" si="3"/>
        <v>-993354.12000000477</v>
      </c>
      <c r="K25" s="50"/>
      <c r="L25" s="58"/>
    </row>
    <row r="26" spans="1:12" ht="127.5" outlineLevel="1" x14ac:dyDescent="0.25">
      <c r="A26" s="5" t="s">
        <v>20</v>
      </c>
      <c r="B26" s="76" t="s">
        <v>89</v>
      </c>
      <c r="C26" s="77"/>
      <c r="D26" s="30">
        <v>270814802.66000003</v>
      </c>
      <c r="E26" s="20">
        <v>287400008</v>
      </c>
      <c r="F26" s="26">
        <v>289608051.27999997</v>
      </c>
      <c r="G26" s="34">
        <f t="shared" si="0"/>
        <v>1.0612418714822698</v>
      </c>
      <c r="H26" s="39">
        <f t="shared" si="1"/>
        <v>1.0693952045287358</v>
      </c>
      <c r="I26" s="39">
        <f t="shared" si="2"/>
        <v>1.0076828226114731</v>
      </c>
      <c r="J26" s="37">
        <f t="shared" si="3"/>
        <v>2208043.2799999714</v>
      </c>
      <c r="K26" s="50" t="s">
        <v>162</v>
      </c>
      <c r="L26" s="58"/>
    </row>
    <row r="27" spans="1:12" ht="293.25" outlineLevel="1" x14ac:dyDescent="0.25">
      <c r="A27" s="5" t="s">
        <v>21</v>
      </c>
      <c r="B27" s="76" t="s">
        <v>90</v>
      </c>
      <c r="C27" s="77"/>
      <c r="D27" s="30">
        <v>4769187430.1000004</v>
      </c>
      <c r="E27" s="20">
        <v>7937688119.1999998</v>
      </c>
      <c r="F27" s="26">
        <v>7953734352.1400003</v>
      </c>
      <c r="G27" s="34">
        <f t="shared" si="0"/>
        <v>1.664369084993911</v>
      </c>
      <c r="H27" s="39">
        <f t="shared" si="1"/>
        <v>1.6677336482817213</v>
      </c>
      <c r="I27" s="39">
        <f t="shared" si="2"/>
        <v>1.0020215247436073</v>
      </c>
      <c r="J27" s="37">
        <f t="shared" si="3"/>
        <v>16046232.940000534</v>
      </c>
      <c r="K27" s="50" t="s">
        <v>163</v>
      </c>
      <c r="L27" s="58"/>
    </row>
    <row r="28" spans="1:12" ht="166.5" outlineLevel="1" x14ac:dyDescent="0.25">
      <c r="A28" s="5" t="s">
        <v>22</v>
      </c>
      <c r="B28" s="74" t="s">
        <v>91</v>
      </c>
      <c r="C28" s="75"/>
      <c r="D28" s="30">
        <v>407283040.91000003</v>
      </c>
      <c r="E28" s="20">
        <v>430464580.91000003</v>
      </c>
      <c r="F28" s="26">
        <v>803695577.91999996</v>
      </c>
      <c r="G28" s="34">
        <f t="shared" si="0"/>
        <v>1.0569175184613753</v>
      </c>
      <c r="H28" s="39">
        <f t="shared" si="1"/>
        <v>1.9733097064986749</v>
      </c>
      <c r="I28" s="39">
        <f t="shared" si="2"/>
        <v>1.8670422923553698</v>
      </c>
      <c r="J28" s="37">
        <f t="shared" si="3"/>
        <v>373230997.00999993</v>
      </c>
      <c r="K28" s="50" t="s">
        <v>180</v>
      </c>
      <c r="L28" s="58" t="s">
        <v>164</v>
      </c>
    </row>
    <row r="29" spans="1:12" ht="25.5" x14ac:dyDescent="0.25">
      <c r="A29" s="7" t="s">
        <v>23</v>
      </c>
      <c r="B29" s="78" t="s">
        <v>92</v>
      </c>
      <c r="C29" s="79"/>
      <c r="D29" s="29">
        <v>1874359452.8399999</v>
      </c>
      <c r="E29" s="19">
        <v>2109929352.99</v>
      </c>
      <c r="F29" s="25">
        <v>2271886549.46</v>
      </c>
      <c r="G29" s="33">
        <f t="shared" si="0"/>
        <v>1.1256802156027588</v>
      </c>
      <c r="H29" s="40">
        <f t="shared" si="1"/>
        <v>1.2120869057520816</v>
      </c>
      <c r="I29" s="40">
        <f t="shared" si="2"/>
        <v>1.0767595352140531</v>
      </c>
      <c r="J29" s="36">
        <f t="shared" si="3"/>
        <v>161957196.47000003</v>
      </c>
      <c r="K29" s="59"/>
      <c r="L29" s="58"/>
    </row>
    <row r="30" spans="1:12" ht="77.25" x14ac:dyDescent="0.25">
      <c r="A30" s="5" t="s">
        <v>138</v>
      </c>
      <c r="B30" s="76" t="s">
        <v>139</v>
      </c>
      <c r="C30" s="77"/>
      <c r="D30" s="30">
        <v>82536151.540000007</v>
      </c>
      <c r="E30" s="20">
        <v>139961244.06</v>
      </c>
      <c r="F30" s="26">
        <v>84894457.480000004</v>
      </c>
      <c r="G30" s="34">
        <f t="shared" si="0"/>
        <v>1.6957568465276662</v>
      </c>
      <c r="H30" s="39">
        <f t="shared" si="1"/>
        <v>1.0285730058404416</v>
      </c>
      <c r="I30" s="39">
        <f t="shared" si="2"/>
        <v>0.60655689401850832</v>
      </c>
      <c r="J30" s="37">
        <f t="shared" si="3"/>
        <v>-55066786.579999998</v>
      </c>
      <c r="K30" s="50" t="s">
        <v>165</v>
      </c>
      <c r="L30" s="58" t="s">
        <v>166</v>
      </c>
    </row>
    <row r="31" spans="1:12" ht="129.75" customHeight="1" outlineLevel="1" x14ac:dyDescent="0.25">
      <c r="A31" s="5" t="s">
        <v>24</v>
      </c>
      <c r="B31" s="74" t="s">
        <v>93</v>
      </c>
      <c r="C31" s="75"/>
      <c r="D31" s="30">
        <v>1309102674.78</v>
      </c>
      <c r="E31" s="20">
        <v>1327561502.05</v>
      </c>
      <c r="F31" s="26">
        <v>1112415095.79</v>
      </c>
      <c r="G31" s="34">
        <f t="shared" si="0"/>
        <v>1.0141003663239037</v>
      </c>
      <c r="H31" s="39">
        <f t="shared" si="1"/>
        <v>0.84975389419087832</v>
      </c>
      <c r="I31" s="39">
        <f t="shared" si="2"/>
        <v>0.8379386522373734</v>
      </c>
      <c r="J31" s="37">
        <f t="shared" si="3"/>
        <v>-215146406.25999999</v>
      </c>
      <c r="K31" s="50"/>
      <c r="L31" s="58" t="s">
        <v>167</v>
      </c>
    </row>
    <row r="32" spans="1:12" ht="76.5" outlineLevel="1" x14ac:dyDescent="0.25">
      <c r="A32" s="5" t="s">
        <v>25</v>
      </c>
      <c r="B32" s="76" t="s">
        <v>94</v>
      </c>
      <c r="C32" s="77"/>
      <c r="D32" s="30">
        <v>371439262.30000001</v>
      </c>
      <c r="E32" s="20">
        <v>495110476.81999999</v>
      </c>
      <c r="F32" s="26">
        <v>484677655.33999997</v>
      </c>
      <c r="G32" s="34">
        <f t="shared" si="0"/>
        <v>1.3329513787912775</v>
      </c>
      <c r="H32" s="39">
        <f t="shared" si="1"/>
        <v>1.3048638217155968</v>
      </c>
      <c r="I32" s="39">
        <f t="shared" si="2"/>
        <v>0.97892829586841301</v>
      </c>
      <c r="J32" s="37">
        <f t="shared" si="3"/>
        <v>-10432821.480000019</v>
      </c>
      <c r="K32" s="50" t="s">
        <v>168</v>
      </c>
      <c r="L32" s="58"/>
    </row>
    <row r="33" spans="1:12" ht="102.75" outlineLevel="1" x14ac:dyDescent="0.25">
      <c r="A33" s="5" t="s">
        <v>26</v>
      </c>
      <c r="B33" s="76" t="s">
        <v>95</v>
      </c>
      <c r="C33" s="77"/>
      <c r="D33" s="30">
        <v>111281364.22</v>
      </c>
      <c r="E33" s="20">
        <v>147296130.06</v>
      </c>
      <c r="F33" s="26">
        <v>589899340.85000002</v>
      </c>
      <c r="G33" s="34">
        <f t="shared" si="0"/>
        <v>1.3236369907255978</v>
      </c>
      <c r="H33" s="39">
        <f t="shared" si="1"/>
        <v>5.3009715057391489</v>
      </c>
      <c r="I33" s="39">
        <f t="shared" si="2"/>
        <v>4.0048529490198339</v>
      </c>
      <c r="J33" s="37">
        <f t="shared" si="3"/>
        <v>442603210.79000002</v>
      </c>
      <c r="K33" s="58" t="s">
        <v>169</v>
      </c>
      <c r="L33" s="58" t="s">
        <v>169</v>
      </c>
    </row>
    <row r="34" spans="1:12" x14ac:dyDescent="0.25">
      <c r="A34" s="7" t="s">
        <v>27</v>
      </c>
      <c r="B34" s="78" t="s">
        <v>96</v>
      </c>
      <c r="C34" s="79"/>
      <c r="D34" s="29">
        <v>22017375.609999999</v>
      </c>
      <c r="E34" s="19">
        <v>26787384.350000001</v>
      </c>
      <c r="F34" s="25">
        <v>21911872.079999998</v>
      </c>
      <c r="G34" s="33">
        <f t="shared" si="0"/>
        <v>1.2166474708199795</v>
      </c>
      <c r="H34" s="40">
        <f t="shared" si="1"/>
        <v>0.99520816958983604</v>
      </c>
      <c r="I34" s="40">
        <f t="shared" si="2"/>
        <v>0.81799222326833854</v>
      </c>
      <c r="J34" s="36">
        <f t="shared" si="3"/>
        <v>-4875512.2700000033</v>
      </c>
      <c r="K34" s="59"/>
      <c r="L34" s="58"/>
    </row>
    <row r="35" spans="1:12" ht="19.5" customHeight="1" outlineLevel="1" x14ac:dyDescent="0.25">
      <c r="A35" s="5" t="s">
        <v>28</v>
      </c>
      <c r="B35" s="76" t="s">
        <v>97</v>
      </c>
      <c r="C35" s="77"/>
      <c r="D35" s="30">
        <v>0</v>
      </c>
      <c r="E35" s="20">
        <v>0</v>
      </c>
      <c r="F35" s="26">
        <v>0</v>
      </c>
      <c r="G35" s="34"/>
      <c r="H35" s="39"/>
      <c r="I35" s="39"/>
      <c r="J35" s="37">
        <f t="shared" si="3"/>
        <v>0</v>
      </c>
      <c r="K35" s="50"/>
      <c r="L35" s="58"/>
    </row>
    <row r="36" spans="1:12" ht="102" outlineLevel="1" x14ac:dyDescent="0.25">
      <c r="A36" s="5" t="s">
        <v>29</v>
      </c>
      <c r="B36" s="76" t="s">
        <v>98</v>
      </c>
      <c r="C36" s="77"/>
      <c r="D36" s="30">
        <v>12018675.609999999</v>
      </c>
      <c r="E36" s="20">
        <v>16788684.350000001</v>
      </c>
      <c r="F36" s="26">
        <v>13323083.560000001</v>
      </c>
      <c r="G36" s="34">
        <f t="shared" si="0"/>
        <v>1.3968830588980345</v>
      </c>
      <c r="H36" s="39">
        <f t="shared" si="1"/>
        <v>1.1085317544401219</v>
      </c>
      <c r="I36" s="39">
        <f t="shared" si="2"/>
        <v>0.793575201144335</v>
      </c>
      <c r="J36" s="37">
        <f t="shared" si="3"/>
        <v>-3465600.790000001</v>
      </c>
      <c r="K36" s="50" t="s">
        <v>170</v>
      </c>
      <c r="L36" s="50" t="s">
        <v>171</v>
      </c>
    </row>
    <row r="37" spans="1:12" ht="39" outlineLevel="1" x14ac:dyDescent="0.25">
      <c r="A37" s="5" t="s">
        <v>30</v>
      </c>
      <c r="B37" s="76" t="s">
        <v>99</v>
      </c>
      <c r="C37" s="77"/>
      <c r="D37" s="30">
        <v>9998700</v>
      </c>
      <c r="E37" s="20">
        <v>9998700</v>
      </c>
      <c r="F37" s="26">
        <v>8588788.5199999996</v>
      </c>
      <c r="G37" s="34">
        <f t="shared" si="0"/>
        <v>1</v>
      </c>
      <c r="H37" s="39">
        <f t="shared" si="1"/>
        <v>0.85899052076769977</v>
      </c>
      <c r="I37" s="39">
        <f t="shared" si="2"/>
        <v>0.85899052076769977</v>
      </c>
      <c r="J37" s="37">
        <f t="shared" si="3"/>
        <v>-1409911.4800000004</v>
      </c>
      <c r="K37" s="50"/>
      <c r="L37" s="58" t="s">
        <v>181</v>
      </c>
    </row>
    <row r="38" spans="1:12" x14ac:dyDescent="0.25">
      <c r="A38" s="7" t="s">
        <v>31</v>
      </c>
      <c r="B38" s="78" t="s">
        <v>100</v>
      </c>
      <c r="C38" s="79"/>
      <c r="D38" s="29">
        <v>9952757864.8299999</v>
      </c>
      <c r="E38" s="19">
        <v>10373487412.860001</v>
      </c>
      <c r="F38" s="25">
        <v>10112157152.549999</v>
      </c>
      <c r="G38" s="33">
        <f t="shared" si="0"/>
        <v>1.0422726598741772</v>
      </c>
      <c r="H38" s="40">
        <f t="shared" si="1"/>
        <v>1.0160155898379952</v>
      </c>
      <c r="I38" s="40">
        <f t="shared" si="2"/>
        <v>0.97480786837548672</v>
      </c>
      <c r="J38" s="36">
        <f t="shared" si="3"/>
        <v>-261330260.31000137</v>
      </c>
      <c r="K38" s="59"/>
      <c r="L38" s="58"/>
    </row>
    <row r="39" spans="1:12" outlineLevel="1" x14ac:dyDescent="0.25">
      <c r="A39" s="5" t="s">
        <v>32</v>
      </c>
      <c r="B39" s="76" t="s">
        <v>101</v>
      </c>
      <c r="C39" s="77"/>
      <c r="D39" s="30">
        <v>3089540355.4400001</v>
      </c>
      <c r="E39" s="20">
        <v>3097086628.6100001</v>
      </c>
      <c r="F39" s="26">
        <v>3134934253.73</v>
      </c>
      <c r="G39" s="34">
        <f t="shared" si="0"/>
        <v>1.0024425229328087</v>
      </c>
      <c r="H39" s="39">
        <f t="shared" si="1"/>
        <v>1.0146927675536173</v>
      </c>
      <c r="I39" s="39">
        <f t="shared" si="2"/>
        <v>1.0122203960232736</v>
      </c>
      <c r="J39" s="37">
        <f t="shared" si="3"/>
        <v>37847625.119999886</v>
      </c>
      <c r="K39" s="50"/>
      <c r="L39" s="50"/>
    </row>
    <row r="40" spans="1:12" ht="267.75" outlineLevel="1" x14ac:dyDescent="0.25">
      <c r="A40" s="5" t="s">
        <v>33</v>
      </c>
      <c r="B40" s="76" t="s">
        <v>102</v>
      </c>
      <c r="C40" s="77"/>
      <c r="D40" s="30">
        <v>4787843637.3400002</v>
      </c>
      <c r="E40" s="20">
        <v>5106164070.2799997</v>
      </c>
      <c r="F40" s="26">
        <v>4925754268.75</v>
      </c>
      <c r="G40" s="34">
        <f t="shared" si="0"/>
        <v>1.0664851354913607</v>
      </c>
      <c r="H40" s="39">
        <f t="shared" si="1"/>
        <v>1.0288043306875032</v>
      </c>
      <c r="I40" s="39">
        <f t="shared" si="2"/>
        <v>0.96466823254269096</v>
      </c>
      <c r="J40" s="37">
        <f t="shared" si="3"/>
        <v>-180409801.52999973</v>
      </c>
      <c r="K40" s="50" t="s">
        <v>182</v>
      </c>
      <c r="L40" s="58"/>
    </row>
    <row r="41" spans="1:12" ht="216.75" outlineLevel="1" x14ac:dyDescent="0.25">
      <c r="A41" s="5" t="s">
        <v>34</v>
      </c>
      <c r="B41" s="76" t="s">
        <v>103</v>
      </c>
      <c r="C41" s="77"/>
      <c r="D41" s="30">
        <v>173226699.00999999</v>
      </c>
      <c r="E41" s="20">
        <v>304991091.74000001</v>
      </c>
      <c r="F41" s="26">
        <v>270875600.97000003</v>
      </c>
      <c r="G41" s="34">
        <f t="shared" si="0"/>
        <v>1.7606471374392094</v>
      </c>
      <c r="H41" s="39">
        <f t="shared" si="1"/>
        <v>1.5637058404857267</v>
      </c>
      <c r="I41" s="39">
        <f t="shared" si="2"/>
        <v>0.88814266483860815</v>
      </c>
      <c r="J41" s="37">
        <f t="shared" si="3"/>
        <v>-34115490.769999981</v>
      </c>
      <c r="K41" s="66" t="s">
        <v>183</v>
      </c>
      <c r="L41" s="66" t="s">
        <v>191</v>
      </c>
    </row>
    <row r="42" spans="1:12" outlineLevel="1" x14ac:dyDescent="0.25">
      <c r="A42" s="5" t="s">
        <v>35</v>
      </c>
      <c r="B42" s="76" t="s">
        <v>104</v>
      </c>
      <c r="C42" s="77"/>
      <c r="D42" s="30">
        <v>1244429004.1300001</v>
      </c>
      <c r="E42" s="20">
        <v>1276074423.9400001</v>
      </c>
      <c r="F42" s="26">
        <v>1275532001.45</v>
      </c>
      <c r="G42" s="34">
        <f t="shared" si="0"/>
        <v>1.0254296707204471</v>
      </c>
      <c r="H42" s="39">
        <f t="shared" si="1"/>
        <v>1.0249937900971253</v>
      </c>
      <c r="I42" s="39">
        <f t="shared" si="2"/>
        <v>0.99957492879739318</v>
      </c>
      <c r="J42" s="37">
        <f t="shared" si="3"/>
        <v>-542422.49000000954</v>
      </c>
      <c r="K42" s="50"/>
      <c r="L42" s="58"/>
    </row>
    <row r="43" spans="1:12" ht="25.5" outlineLevel="1" x14ac:dyDescent="0.25">
      <c r="A43" s="5" t="s">
        <v>36</v>
      </c>
      <c r="B43" s="76" t="s">
        <v>105</v>
      </c>
      <c r="C43" s="77"/>
      <c r="D43" s="30">
        <v>52380411.299999997</v>
      </c>
      <c r="E43" s="20">
        <v>52472621.299999997</v>
      </c>
      <c r="F43" s="26">
        <v>52086352.219999999</v>
      </c>
      <c r="G43" s="34">
        <f t="shared" si="0"/>
        <v>1.0017603909116308</v>
      </c>
      <c r="H43" s="39">
        <f t="shared" si="1"/>
        <v>0.99438608684617191</v>
      </c>
      <c r="I43" s="39">
        <f t="shared" si="2"/>
        <v>0.99263865477976421</v>
      </c>
      <c r="J43" s="37">
        <f t="shared" si="3"/>
        <v>-386269.07999999821</v>
      </c>
      <c r="K43" s="50"/>
      <c r="L43" s="58"/>
    </row>
    <row r="44" spans="1:12" ht="101.25" customHeight="1" outlineLevel="1" x14ac:dyDescent="0.25">
      <c r="A44" s="5" t="s">
        <v>37</v>
      </c>
      <c r="B44" s="76" t="s">
        <v>106</v>
      </c>
      <c r="C44" s="77"/>
      <c r="D44" s="30">
        <v>222746876.87</v>
      </c>
      <c r="E44" s="20">
        <v>153071724.12</v>
      </c>
      <c r="F44" s="26">
        <v>77630551.709999993</v>
      </c>
      <c r="G44" s="34">
        <f t="shared" si="0"/>
        <v>0.6872003157617157</v>
      </c>
      <c r="H44" s="39">
        <f t="shared" si="1"/>
        <v>0.34851465843584822</v>
      </c>
      <c r="I44" s="39">
        <f t="shared" si="2"/>
        <v>0.50715148180562608</v>
      </c>
      <c r="J44" s="37">
        <f t="shared" si="3"/>
        <v>-75441172.410000011</v>
      </c>
      <c r="K44" s="66" t="s">
        <v>192</v>
      </c>
      <c r="L44" s="66" t="s">
        <v>192</v>
      </c>
    </row>
    <row r="45" spans="1:12" outlineLevel="1" x14ac:dyDescent="0.25">
      <c r="A45" s="5" t="s">
        <v>38</v>
      </c>
      <c r="B45" s="76" t="s">
        <v>107</v>
      </c>
      <c r="C45" s="77"/>
      <c r="D45" s="30">
        <v>382590880.74000001</v>
      </c>
      <c r="E45" s="20">
        <v>383626852.87</v>
      </c>
      <c r="F45" s="26">
        <v>375344123.72000003</v>
      </c>
      <c r="G45" s="34">
        <f t="shared" si="0"/>
        <v>1.0027077805095517</v>
      </c>
      <c r="H45" s="39">
        <f t="shared" si="1"/>
        <v>0.98105873039633495</v>
      </c>
      <c r="I45" s="39">
        <f t="shared" si="2"/>
        <v>0.97840941245891677</v>
      </c>
      <c r="J45" s="37">
        <f t="shared" si="3"/>
        <v>-8282729.1499999762</v>
      </c>
      <c r="K45" s="50"/>
      <c r="L45" s="58"/>
    </row>
    <row r="46" spans="1:12" x14ac:dyDescent="0.25">
      <c r="A46" s="7" t="s">
        <v>39</v>
      </c>
      <c r="B46" s="78" t="s">
        <v>108</v>
      </c>
      <c r="C46" s="79"/>
      <c r="D46" s="29">
        <v>1018901921.7</v>
      </c>
      <c r="E46" s="19">
        <v>1060321213.7</v>
      </c>
      <c r="F46" s="25">
        <v>1044794757.8099999</v>
      </c>
      <c r="G46" s="33">
        <f t="shared" si="0"/>
        <v>1.0406509116509404</v>
      </c>
      <c r="H46" s="40">
        <f t="shared" si="1"/>
        <v>1.0254124911913001</v>
      </c>
      <c r="I46" s="40">
        <f t="shared" si="2"/>
        <v>0.98535683744756897</v>
      </c>
      <c r="J46" s="36">
        <f t="shared" si="3"/>
        <v>-15526455.890000105</v>
      </c>
      <c r="K46" s="59"/>
      <c r="L46" s="58"/>
    </row>
    <row r="47" spans="1:12" outlineLevel="1" x14ac:dyDescent="0.25">
      <c r="A47" s="5" t="s">
        <v>40</v>
      </c>
      <c r="B47" s="76" t="s">
        <v>109</v>
      </c>
      <c r="C47" s="77"/>
      <c r="D47" s="30">
        <v>990991104.91999996</v>
      </c>
      <c r="E47" s="20">
        <v>1032410396.92</v>
      </c>
      <c r="F47" s="26">
        <v>1016850992.26</v>
      </c>
      <c r="G47" s="34">
        <f t="shared" si="0"/>
        <v>1.0417958262131362</v>
      </c>
      <c r="H47" s="39">
        <f t="shared" si="1"/>
        <v>1.0260949742249075</v>
      </c>
      <c r="I47" s="39">
        <f t="shared" si="2"/>
        <v>0.98492905078598736</v>
      </c>
      <c r="J47" s="37">
        <f t="shared" si="3"/>
        <v>-15559404.659999967</v>
      </c>
      <c r="K47" s="50"/>
      <c r="L47" s="58"/>
    </row>
    <row r="48" spans="1:12" ht="25.5" outlineLevel="1" x14ac:dyDescent="0.25">
      <c r="A48" s="5" t="s">
        <v>41</v>
      </c>
      <c r="B48" s="76" t="s">
        <v>110</v>
      </c>
      <c r="C48" s="77"/>
      <c r="D48" s="30">
        <v>27910816.780000001</v>
      </c>
      <c r="E48" s="20">
        <v>27910816.780000001</v>
      </c>
      <c r="F48" s="26">
        <v>27943765.550000001</v>
      </c>
      <c r="G48" s="34">
        <f t="shared" si="0"/>
        <v>1</v>
      </c>
      <c r="H48" s="39">
        <f t="shared" si="1"/>
        <v>1.0011805018197679</v>
      </c>
      <c r="I48" s="39">
        <f t="shared" si="2"/>
        <v>1.0011805018197679</v>
      </c>
      <c r="J48" s="37">
        <f t="shared" si="3"/>
        <v>32948.769999999553</v>
      </c>
      <c r="K48" s="50"/>
      <c r="L48" s="58"/>
    </row>
    <row r="49" spans="1:12" x14ac:dyDescent="0.25">
      <c r="A49" s="7" t="s">
        <v>42</v>
      </c>
      <c r="B49" s="78" t="s">
        <v>111</v>
      </c>
      <c r="C49" s="79"/>
      <c r="D49" s="29">
        <v>3982207820.0599999</v>
      </c>
      <c r="E49" s="19">
        <v>4236500205.3000002</v>
      </c>
      <c r="F49" s="25">
        <v>9431574318.4699993</v>
      </c>
      <c r="G49" s="33">
        <f t="shared" si="0"/>
        <v>1.0638571357223061</v>
      </c>
      <c r="H49" s="40">
        <f t="shared" si="1"/>
        <v>2.3684284559332451</v>
      </c>
      <c r="I49" s="40">
        <f t="shared" si="2"/>
        <v>2.2262655166806771</v>
      </c>
      <c r="J49" s="36">
        <f t="shared" si="3"/>
        <v>5195074113.1699991</v>
      </c>
      <c r="K49" s="59"/>
      <c r="L49" s="58"/>
    </row>
    <row r="50" spans="1:12" ht="331.5" outlineLevel="1" x14ac:dyDescent="0.25">
      <c r="A50" s="5" t="s">
        <v>43</v>
      </c>
      <c r="B50" s="76" t="s">
        <v>112</v>
      </c>
      <c r="C50" s="77"/>
      <c r="D50" s="30">
        <v>2089125815.0999999</v>
      </c>
      <c r="E50" s="20">
        <v>2241392458.9400001</v>
      </c>
      <c r="F50" s="26">
        <v>5706612443.3100004</v>
      </c>
      <c r="G50" s="34">
        <f t="shared" si="0"/>
        <v>1.0728853392837481</v>
      </c>
      <c r="H50" s="39">
        <f t="shared" si="1"/>
        <v>2.7315791141266628</v>
      </c>
      <c r="I50" s="39">
        <f t="shared" si="2"/>
        <v>2.546012154430453</v>
      </c>
      <c r="J50" s="37">
        <f t="shared" si="3"/>
        <v>3465219984.3700004</v>
      </c>
      <c r="K50" s="50" t="s">
        <v>184</v>
      </c>
      <c r="L50" s="50" t="s">
        <v>185</v>
      </c>
    </row>
    <row r="51" spans="1:12" ht="204" outlineLevel="1" x14ac:dyDescent="0.25">
      <c r="A51" s="5" t="s">
        <v>44</v>
      </c>
      <c r="B51" s="76" t="s">
        <v>113</v>
      </c>
      <c r="C51" s="77"/>
      <c r="D51" s="30">
        <v>837601647.20000005</v>
      </c>
      <c r="E51" s="20">
        <v>860273747.20000005</v>
      </c>
      <c r="F51" s="26">
        <v>939888509.10000002</v>
      </c>
      <c r="G51" s="34">
        <f t="shared" si="0"/>
        <v>1.0270678789562915</v>
      </c>
      <c r="H51" s="39">
        <f t="shared" si="1"/>
        <v>1.1221187449212073</v>
      </c>
      <c r="I51" s="39">
        <f t="shared" si="2"/>
        <v>1.0925458462020123</v>
      </c>
      <c r="J51" s="37">
        <f t="shared" si="3"/>
        <v>79614761.899999976</v>
      </c>
      <c r="K51" s="50"/>
      <c r="L51" s="66" t="s">
        <v>195</v>
      </c>
    </row>
    <row r="52" spans="1:12" ht="102.75" outlineLevel="1" x14ac:dyDescent="0.25">
      <c r="A52" s="5" t="s">
        <v>45</v>
      </c>
      <c r="B52" s="76" t="s">
        <v>114</v>
      </c>
      <c r="C52" s="77"/>
      <c r="D52" s="30">
        <v>34337805.899999999</v>
      </c>
      <c r="E52" s="20">
        <v>34337805.899999999</v>
      </c>
      <c r="F52" s="26">
        <v>36245371.240000002</v>
      </c>
      <c r="G52" s="34">
        <f t="shared" si="0"/>
        <v>1</v>
      </c>
      <c r="H52" s="39">
        <f t="shared" si="1"/>
        <v>1.055552918714588</v>
      </c>
      <c r="I52" s="39">
        <f t="shared" si="2"/>
        <v>1.055552918714588</v>
      </c>
      <c r="J52" s="37">
        <f t="shared" si="3"/>
        <v>1907565.3400000036</v>
      </c>
      <c r="K52" s="50"/>
      <c r="L52" s="67" t="s">
        <v>193</v>
      </c>
    </row>
    <row r="53" spans="1:12" ht="89.25" outlineLevel="1" x14ac:dyDescent="0.25">
      <c r="A53" s="5" t="s">
        <v>46</v>
      </c>
      <c r="B53" s="76" t="s">
        <v>115</v>
      </c>
      <c r="C53" s="77"/>
      <c r="D53" s="30">
        <v>81308622</v>
      </c>
      <c r="E53" s="20">
        <v>83738213</v>
      </c>
      <c r="F53" s="26">
        <v>63954717.850000001</v>
      </c>
      <c r="G53" s="34">
        <f t="shared" si="0"/>
        <v>1.0298810992024929</v>
      </c>
      <c r="H53" s="39"/>
      <c r="I53" s="39">
        <f t="shared" si="2"/>
        <v>0.76374591191717933</v>
      </c>
      <c r="J53" s="37">
        <f t="shared" si="3"/>
        <v>-19783495.149999999</v>
      </c>
      <c r="K53" s="50"/>
      <c r="L53" s="66" t="s">
        <v>194</v>
      </c>
    </row>
    <row r="54" spans="1:12" ht="268.5" outlineLevel="1" x14ac:dyDescent="0.25">
      <c r="A54" s="5" t="s">
        <v>47</v>
      </c>
      <c r="B54" s="76" t="s">
        <v>116</v>
      </c>
      <c r="C54" s="77"/>
      <c r="D54" s="30">
        <v>146824798.75999999</v>
      </c>
      <c r="E54" s="20">
        <v>146824798.75999999</v>
      </c>
      <c r="F54" s="26">
        <v>196061075.56</v>
      </c>
      <c r="G54" s="34">
        <f t="shared" si="0"/>
        <v>1</v>
      </c>
      <c r="H54" s="39">
        <f t="shared" si="1"/>
        <v>1.3353403322587329</v>
      </c>
      <c r="I54" s="39">
        <f t="shared" si="2"/>
        <v>1.3353403322587329</v>
      </c>
      <c r="J54" s="37">
        <f t="shared" si="3"/>
        <v>49236276.800000012</v>
      </c>
      <c r="K54" s="50"/>
      <c r="L54" s="67" t="s">
        <v>196</v>
      </c>
    </row>
    <row r="55" spans="1:12" ht="63.75" outlineLevel="1" x14ac:dyDescent="0.25">
      <c r="A55" s="21" t="s">
        <v>152</v>
      </c>
      <c r="B55" s="76" t="s">
        <v>151</v>
      </c>
      <c r="C55" s="77"/>
      <c r="D55" s="30">
        <v>0</v>
      </c>
      <c r="E55" s="20">
        <v>7466100</v>
      </c>
      <c r="F55" s="26">
        <v>7466094</v>
      </c>
      <c r="G55" s="34"/>
      <c r="H55" s="39"/>
      <c r="I55" s="39">
        <f t="shared" si="2"/>
        <v>0.9999991963675815</v>
      </c>
      <c r="J55" s="37">
        <f t="shared" si="3"/>
        <v>-6</v>
      </c>
      <c r="K55" s="49" t="s">
        <v>204</v>
      </c>
      <c r="L55" s="52"/>
    </row>
    <row r="56" spans="1:12" ht="319.5" outlineLevel="1" x14ac:dyDescent="0.25">
      <c r="A56" s="5" t="s">
        <v>48</v>
      </c>
      <c r="B56" s="76" t="s">
        <v>117</v>
      </c>
      <c r="C56" s="77"/>
      <c r="D56" s="30">
        <v>793009131.10000002</v>
      </c>
      <c r="E56" s="20">
        <v>862467081.5</v>
      </c>
      <c r="F56" s="26">
        <v>2481346107.4099998</v>
      </c>
      <c r="G56" s="34">
        <f t="shared" si="0"/>
        <v>1.0875878318117893</v>
      </c>
      <c r="H56" s="39">
        <f t="shared" si="1"/>
        <v>3.1290258965468296</v>
      </c>
      <c r="I56" s="39">
        <f t="shared" si="2"/>
        <v>2.8770328290031086</v>
      </c>
      <c r="J56" s="37">
        <f t="shared" si="3"/>
        <v>1618879025.9099998</v>
      </c>
      <c r="K56" s="66" t="s">
        <v>197</v>
      </c>
      <c r="L56" s="67" t="s">
        <v>198</v>
      </c>
    </row>
    <row r="57" spans="1:12" x14ac:dyDescent="0.25">
      <c r="A57" s="7" t="s">
        <v>49</v>
      </c>
      <c r="B57" s="78" t="s">
        <v>118</v>
      </c>
      <c r="C57" s="79"/>
      <c r="D57" s="29">
        <v>13524832498.629999</v>
      </c>
      <c r="E57" s="19">
        <v>15115350361.780001</v>
      </c>
      <c r="F57" s="25">
        <v>15997830660.25</v>
      </c>
      <c r="G57" s="33">
        <f t="shared" si="0"/>
        <v>1.1175998196880526</v>
      </c>
      <c r="H57" s="40">
        <f t="shared" si="1"/>
        <v>1.1828487089855275</v>
      </c>
      <c r="I57" s="40">
        <f t="shared" si="2"/>
        <v>1.0583830528137408</v>
      </c>
      <c r="J57" s="36">
        <f t="shared" si="3"/>
        <v>882480298.46999931</v>
      </c>
      <c r="K57" s="55"/>
      <c r="L57" s="52"/>
    </row>
    <row r="58" spans="1:12" ht="76.5" outlineLevel="1" x14ac:dyDescent="0.25">
      <c r="A58" s="5" t="s">
        <v>50</v>
      </c>
      <c r="B58" s="76" t="s">
        <v>119</v>
      </c>
      <c r="C58" s="77"/>
      <c r="D58" s="30">
        <v>75448251.870000005</v>
      </c>
      <c r="E58" s="20">
        <v>66876601.869999997</v>
      </c>
      <c r="F58" s="26">
        <v>61598914.960000001</v>
      </c>
      <c r="G58" s="34">
        <f t="shared" si="0"/>
        <v>0.88639034321472066</v>
      </c>
      <c r="H58" s="39">
        <f t="shared" si="1"/>
        <v>0.81643926046341142</v>
      </c>
      <c r="I58" s="39">
        <f t="shared" si="2"/>
        <v>0.92108320754306294</v>
      </c>
      <c r="J58" s="37">
        <f t="shared" si="3"/>
        <v>-5277686.9099999964</v>
      </c>
      <c r="K58" s="49" t="s">
        <v>186</v>
      </c>
      <c r="L58" s="49" t="s">
        <v>186</v>
      </c>
    </row>
    <row r="59" spans="1:12" outlineLevel="1" x14ac:dyDescent="0.25">
      <c r="A59" s="5" t="s">
        <v>51</v>
      </c>
      <c r="B59" s="76" t="s">
        <v>120</v>
      </c>
      <c r="C59" s="77"/>
      <c r="D59" s="30">
        <v>1728304023.8699999</v>
      </c>
      <c r="E59" s="20">
        <v>1733282469.5</v>
      </c>
      <c r="F59" s="26">
        <v>1901256179.1300001</v>
      </c>
      <c r="G59" s="34">
        <f t="shared" si="0"/>
        <v>1.0028805381236412</v>
      </c>
      <c r="H59" s="39">
        <f t="shared" si="1"/>
        <v>1.1000704464442128</v>
      </c>
      <c r="I59" s="39">
        <f t="shared" si="2"/>
        <v>1.0969107532013842</v>
      </c>
      <c r="J59" s="37">
        <f t="shared" si="3"/>
        <v>167973709.63000011</v>
      </c>
      <c r="K59" s="49"/>
      <c r="L59" s="52"/>
    </row>
    <row r="60" spans="1:12" ht="76.5" outlineLevel="1" x14ac:dyDescent="0.25">
      <c r="A60" s="5" t="s">
        <v>52</v>
      </c>
      <c r="B60" s="76" t="s">
        <v>121</v>
      </c>
      <c r="C60" s="77"/>
      <c r="D60" s="30">
        <v>8915939917.3999996</v>
      </c>
      <c r="E60" s="20">
        <v>8863185957.6900005</v>
      </c>
      <c r="F60" s="26">
        <v>9636013428.3099995</v>
      </c>
      <c r="G60" s="34">
        <f t="shared" si="0"/>
        <v>0.99408318582238908</v>
      </c>
      <c r="H60" s="39">
        <f t="shared" si="1"/>
        <v>1.0807624902793178</v>
      </c>
      <c r="I60" s="39">
        <f t="shared" si="2"/>
        <v>1.0871952223849559</v>
      </c>
      <c r="J60" s="37">
        <f t="shared" si="3"/>
        <v>772827470.61999893</v>
      </c>
      <c r="K60" s="49"/>
      <c r="L60" s="49" t="s">
        <v>187</v>
      </c>
    </row>
    <row r="61" spans="1:12" ht="55.5" customHeight="1" outlineLevel="1" x14ac:dyDescent="0.25">
      <c r="A61" s="5" t="s">
        <v>53</v>
      </c>
      <c r="B61" s="76" t="s">
        <v>122</v>
      </c>
      <c r="C61" s="77"/>
      <c r="D61" s="30">
        <v>2446803978.7199998</v>
      </c>
      <c r="E61" s="20">
        <v>4092812904.1599998</v>
      </c>
      <c r="F61" s="26">
        <v>4041191574.71</v>
      </c>
      <c r="G61" s="34">
        <f t="shared" si="0"/>
        <v>1.672717937258333</v>
      </c>
      <c r="H61" s="39">
        <f t="shared" si="1"/>
        <v>1.6516204852765013</v>
      </c>
      <c r="I61" s="39">
        <f t="shared" si="2"/>
        <v>0.98738732244576066</v>
      </c>
      <c r="J61" s="37">
        <f t="shared" si="3"/>
        <v>-51621329.449999809</v>
      </c>
      <c r="K61" s="66" t="s">
        <v>199</v>
      </c>
      <c r="L61" s="60"/>
    </row>
    <row r="62" spans="1:12" ht="25.5" outlineLevel="1" x14ac:dyDescent="0.25">
      <c r="A62" s="5" t="s">
        <v>54</v>
      </c>
      <c r="B62" s="76" t="s">
        <v>123</v>
      </c>
      <c r="C62" s="77"/>
      <c r="D62" s="30">
        <v>358336326.76999998</v>
      </c>
      <c r="E62" s="20">
        <v>359192428.56</v>
      </c>
      <c r="F62" s="26">
        <v>357770563.13999999</v>
      </c>
      <c r="G62" s="34">
        <f t="shared" si="0"/>
        <v>1.0023891013163997</v>
      </c>
      <c r="H62" s="39">
        <f t="shared" si="1"/>
        <v>0.99842113794294951</v>
      </c>
      <c r="I62" s="39">
        <f t="shared" si="2"/>
        <v>0.99604149389868746</v>
      </c>
      <c r="J62" s="37">
        <f t="shared" si="3"/>
        <v>-1421865.4200000167</v>
      </c>
      <c r="K62" s="49"/>
      <c r="L62" s="51"/>
    </row>
    <row r="63" spans="1:12" x14ac:dyDescent="0.25">
      <c r="A63" s="7" t="s">
        <v>55</v>
      </c>
      <c r="B63" s="78" t="s">
        <v>124</v>
      </c>
      <c r="C63" s="79"/>
      <c r="D63" s="29">
        <v>883801482.51999998</v>
      </c>
      <c r="E63" s="19">
        <v>1011852752.12</v>
      </c>
      <c r="F63" s="25">
        <v>942970554.07000005</v>
      </c>
      <c r="G63" s="33">
        <f t="shared" si="0"/>
        <v>1.1448869142365377</v>
      </c>
      <c r="H63" s="40">
        <f t="shared" si="1"/>
        <v>1.0669483732718916</v>
      </c>
      <c r="I63" s="40">
        <f t="shared" si="2"/>
        <v>0.93192468182185573</v>
      </c>
      <c r="J63" s="36">
        <f t="shared" si="3"/>
        <v>-68882198.049999952</v>
      </c>
      <c r="K63" s="55"/>
      <c r="L63" s="52"/>
    </row>
    <row r="64" spans="1:12" ht="102" outlineLevel="1" x14ac:dyDescent="0.25">
      <c r="A64" s="5" t="s">
        <v>56</v>
      </c>
      <c r="B64" s="76" t="s">
        <v>125</v>
      </c>
      <c r="C64" s="77"/>
      <c r="D64" s="30">
        <v>7025000</v>
      </c>
      <c r="E64" s="20">
        <v>6651000</v>
      </c>
      <c r="F64" s="26">
        <v>6253449.3799999999</v>
      </c>
      <c r="G64" s="34">
        <f t="shared" si="0"/>
        <v>0.94676156583629889</v>
      </c>
      <c r="H64" s="39">
        <f t="shared" si="1"/>
        <v>0.89017073024911031</v>
      </c>
      <c r="I64" s="39">
        <f t="shared" si="2"/>
        <v>0.94022694030972787</v>
      </c>
      <c r="J64" s="37">
        <f t="shared" si="3"/>
        <v>-397550.62000000011</v>
      </c>
      <c r="K64" s="66" t="s">
        <v>188</v>
      </c>
      <c r="L64" s="66" t="s">
        <v>191</v>
      </c>
    </row>
    <row r="65" spans="1:12" ht="168.75" customHeight="1" outlineLevel="1" x14ac:dyDescent="0.25">
      <c r="A65" s="5" t="s">
        <v>57</v>
      </c>
      <c r="B65" s="76" t="s">
        <v>126</v>
      </c>
      <c r="C65" s="77"/>
      <c r="D65" s="30">
        <v>702971994.09000003</v>
      </c>
      <c r="E65" s="20">
        <v>821647263.69000006</v>
      </c>
      <c r="F65" s="26">
        <v>757270719.25999999</v>
      </c>
      <c r="G65" s="34">
        <f t="shared" si="0"/>
        <v>1.1688193421611706</v>
      </c>
      <c r="H65" s="39">
        <f t="shared" si="1"/>
        <v>1.0772416620100063</v>
      </c>
      <c r="I65" s="39">
        <f t="shared" si="2"/>
        <v>0.92164941420131263</v>
      </c>
      <c r="J65" s="37">
        <f t="shared" si="3"/>
        <v>-64376544.430000067</v>
      </c>
      <c r="K65" s="68" t="s">
        <v>189</v>
      </c>
      <c r="L65" s="66" t="s">
        <v>200</v>
      </c>
    </row>
    <row r="66" spans="1:12" ht="76.5" customHeight="1" outlineLevel="1" x14ac:dyDescent="0.25">
      <c r="A66" s="5" t="s">
        <v>58</v>
      </c>
      <c r="B66" s="76" t="s">
        <v>127</v>
      </c>
      <c r="C66" s="77"/>
      <c r="D66" s="30">
        <v>164076606.33000001</v>
      </c>
      <c r="E66" s="20">
        <v>173826606.33000001</v>
      </c>
      <c r="F66" s="26">
        <v>169834866.5</v>
      </c>
      <c r="G66" s="34">
        <f t="shared" si="0"/>
        <v>1.0594234621137291</v>
      </c>
      <c r="H66" s="39">
        <f t="shared" si="1"/>
        <v>1.035094949236204</v>
      </c>
      <c r="I66" s="39">
        <f t="shared" si="2"/>
        <v>0.97703608259818453</v>
      </c>
      <c r="J66" s="37">
        <f t="shared" si="3"/>
        <v>-3991739.8300000131</v>
      </c>
      <c r="K66" s="66" t="s">
        <v>190</v>
      </c>
      <c r="L66" s="52"/>
    </row>
    <row r="67" spans="1:12" ht="25.5" outlineLevel="1" x14ac:dyDescent="0.25">
      <c r="A67" s="5" t="s">
        <v>59</v>
      </c>
      <c r="B67" s="76" t="s">
        <v>128</v>
      </c>
      <c r="C67" s="77"/>
      <c r="D67" s="30">
        <v>9727882.0999999996</v>
      </c>
      <c r="E67" s="20">
        <v>9727882.0999999996</v>
      </c>
      <c r="F67" s="26">
        <v>9611518.9299999997</v>
      </c>
      <c r="G67" s="34">
        <f t="shared" si="0"/>
        <v>1</v>
      </c>
      <c r="H67" s="39">
        <f t="shared" si="1"/>
        <v>0.98803818047918157</v>
      </c>
      <c r="I67" s="39">
        <f t="shared" si="2"/>
        <v>0.98803818047918157</v>
      </c>
      <c r="J67" s="37">
        <f t="shared" si="3"/>
        <v>-116363.16999999993</v>
      </c>
      <c r="K67" s="49"/>
      <c r="L67" s="52"/>
    </row>
    <row r="68" spans="1:12" x14ac:dyDescent="0.25">
      <c r="A68" s="7" t="s">
        <v>60</v>
      </c>
      <c r="B68" s="78" t="s">
        <v>129</v>
      </c>
      <c r="C68" s="79"/>
      <c r="D68" s="29">
        <v>106140810</v>
      </c>
      <c r="E68" s="19">
        <v>106083140.95999999</v>
      </c>
      <c r="F68" s="25">
        <v>106761734.54000001</v>
      </c>
      <c r="G68" s="33">
        <f t="shared" si="0"/>
        <v>0.99945667420476625</v>
      </c>
      <c r="H68" s="40">
        <f t="shared" si="1"/>
        <v>1.0058500075512897</v>
      </c>
      <c r="I68" s="40">
        <f t="shared" si="2"/>
        <v>1.0063968088978048</v>
      </c>
      <c r="J68" s="36">
        <f t="shared" si="3"/>
        <v>678593.58000001311</v>
      </c>
      <c r="K68" s="55"/>
      <c r="L68" s="52"/>
    </row>
    <row r="69" spans="1:12" outlineLevel="1" x14ac:dyDescent="0.25">
      <c r="A69" s="5" t="s">
        <v>61</v>
      </c>
      <c r="B69" s="76" t="s">
        <v>130</v>
      </c>
      <c r="C69" s="77"/>
      <c r="D69" s="30">
        <v>84679969.799999997</v>
      </c>
      <c r="E69" s="20">
        <v>84679969.799999997</v>
      </c>
      <c r="F69" s="26">
        <v>85668942.540000007</v>
      </c>
      <c r="G69" s="34">
        <f t="shared" si="0"/>
        <v>1</v>
      </c>
      <c r="H69" s="39">
        <f t="shared" si="1"/>
        <v>1.0116789453555048</v>
      </c>
      <c r="I69" s="39">
        <f t="shared" si="2"/>
        <v>1.0116789453555048</v>
      </c>
      <c r="J69" s="37">
        <f t="shared" si="3"/>
        <v>988972.74000000954</v>
      </c>
      <c r="K69" s="49"/>
      <c r="L69" s="54"/>
    </row>
    <row r="70" spans="1:12" ht="25.5" outlineLevel="1" x14ac:dyDescent="0.25">
      <c r="A70" s="5" t="s">
        <v>62</v>
      </c>
      <c r="B70" s="76" t="s">
        <v>131</v>
      </c>
      <c r="C70" s="77"/>
      <c r="D70" s="30">
        <v>21460840.199999999</v>
      </c>
      <c r="E70" s="20">
        <v>21403171.16</v>
      </c>
      <c r="F70" s="26">
        <v>21092792</v>
      </c>
      <c r="G70" s="34">
        <f t="shared" si="0"/>
        <v>0.99731282468614635</v>
      </c>
      <c r="H70" s="39">
        <f t="shared" si="1"/>
        <v>0.98285024274119526</v>
      </c>
      <c r="I70" s="39">
        <f t="shared" si="2"/>
        <v>0.98549844984746637</v>
      </c>
      <c r="J70" s="37">
        <f t="shared" si="3"/>
        <v>-310379.16000000015</v>
      </c>
      <c r="K70" s="49"/>
      <c r="L70" s="52"/>
    </row>
    <row r="71" spans="1:12" ht="25.5" x14ac:dyDescent="0.25">
      <c r="A71" s="7" t="s">
        <v>63</v>
      </c>
      <c r="B71" s="78" t="s">
        <v>132</v>
      </c>
      <c r="C71" s="79"/>
      <c r="D71" s="29">
        <v>525281203.29000002</v>
      </c>
      <c r="E71" s="19">
        <v>436877794.92000002</v>
      </c>
      <c r="F71" s="25">
        <v>170021970.25</v>
      </c>
      <c r="G71" s="33">
        <f t="shared" ref="G71:G77" si="4">E71/D71</f>
        <v>0.83170269978003808</v>
      </c>
      <c r="H71" s="40">
        <f t="shared" si="1"/>
        <v>0.32367800177333467</v>
      </c>
      <c r="I71" s="40">
        <f t="shared" si="2"/>
        <v>0.38917512454743552</v>
      </c>
      <c r="J71" s="36">
        <f t="shared" ref="J71:J77" si="5">F71-E71</f>
        <v>-266855824.67000002</v>
      </c>
      <c r="K71" s="61"/>
      <c r="L71" s="62"/>
    </row>
    <row r="72" spans="1:12" ht="68.25" customHeight="1" outlineLevel="1" x14ac:dyDescent="0.25">
      <c r="A72" s="5" t="s">
        <v>64</v>
      </c>
      <c r="B72" s="76" t="s">
        <v>133</v>
      </c>
      <c r="C72" s="77"/>
      <c r="D72" s="30">
        <v>525281203.29000002</v>
      </c>
      <c r="E72" s="20">
        <v>436877794.92000002</v>
      </c>
      <c r="F72" s="26">
        <v>170021970.25</v>
      </c>
      <c r="G72" s="34">
        <f t="shared" si="4"/>
        <v>0.83170269978003808</v>
      </c>
      <c r="H72" s="39">
        <f t="shared" ref="H72:H77" si="6">F72/D72</f>
        <v>0.32367800177333467</v>
      </c>
      <c r="I72" s="39">
        <f t="shared" ref="I72:I77" si="7">F72/E72</f>
        <v>0.38917512454743552</v>
      </c>
      <c r="J72" s="46">
        <f>F72-E72</f>
        <v>-266855824.67000002</v>
      </c>
      <c r="K72" s="63" t="s">
        <v>156</v>
      </c>
      <c r="L72" s="47" t="s">
        <v>157</v>
      </c>
    </row>
    <row r="73" spans="1:12" ht="51" x14ac:dyDescent="0.25">
      <c r="A73" s="7" t="s">
        <v>65</v>
      </c>
      <c r="B73" s="78" t="s">
        <v>134</v>
      </c>
      <c r="C73" s="79"/>
      <c r="D73" s="31">
        <v>4364396800</v>
      </c>
      <c r="E73" s="22">
        <v>4612396800</v>
      </c>
      <c r="F73" s="27">
        <v>4634010000</v>
      </c>
      <c r="G73" s="41">
        <f t="shared" si="4"/>
        <v>1.0568234309034412</v>
      </c>
      <c r="H73" s="42">
        <f t="shared" si="6"/>
        <v>1.0617755929066761</v>
      </c>
      <c r="I73" s="42">
        <f t="shared" si="7"/>
        <v>1.0046858934599903</v>
      </c>
      <c r="J73" s="38">
        <f t="shared" si="5"/>
        <v>21613200</v>
      </c>
      <c r="K73" s="64"/>
      <c r="L73" s="65"/>
    </row>
    <row r="74" spans="1:12" ht="38.25" outlineLevel="1" x14ac:dyDescent="0.25">
      <c r="A74" s="5" t="s">
        <v>66</v>
      </c>
      <c r="B74" s="76" t="s">
        <v>135</v>
      </c>
      <c r="C74" s="77"/>
      <c r="D74" s="30">
        <v>3772232800</v>
      </c>
      <c r="E74" s="20">
        <v>3772232800</v>
      </c>
      <c r="F74" s="26">
        <v>3772232800</v>
      </c>
      <c r="G74" s="34">
        <f t="shared" si="4"/>
        <v>1</v>
      </c>
      <c r="H74" s="39">
        <f t="shared" si="6"/>
        <v>1</v>
      </c>
      <c r="I74" s="39">
        <f t="shared" si="7"/>
        <v>1</v>
      </c>
      <c r="J74" s="37">
        <f t="shared" si="5"/>
        <v>0</v>
      </c>
      <c r="K74" s="49"/>
      <c r="L74" s="52"/>
    </row>
    <row r="75" spans="1:12" ht="63.75" outlineLevel="1" x14ac:dyDescent="0.25">
      <c r="A75" s="5" t="s">
        <v>67</v>
      </c>
      <c r="B75" s="92" t="s">
        <v>136</v>
      </c>
      <c r="C75" s="93"/>
      <c r="D75" s="30">
        <v>592164000</v>
      </c>
      <c r="E75" s="20">
        <v>840164000</v>
      </c>
      <c r="F75" s="26">
        <v>840164000</v>
      </c>
      <c r="G75" s="34">
        <f t="shared" si="4"/>
        <v>1.4188028991968442</v>
      </c>
      <c r="H75" s="39">
        <f t="shared" si="6"/>
        <v>1.4188028991968442</v>
      </c>
      <c r="I75" s="39">
        <f t="shared" si="7"/>
        <v>1</v>
      </c>
      <c r="J75" s="37">
        <f t="shared" si="5"/>
        <v>0</v>
      </c>
      <c r="K75" s="44" t="s">
        <v>155</v>
      </c>
      <c r="L75" s="43"/>
    </row>
    <row r="76" spans="1:12" ht="26.25" customHeight="1" x14ac:dyDescent="0.25">
      <c r="A76" s="6" t="s">
        <v>137</v>
      </c>
      <c r="B76" s="94">
        <v>1403</v>
      </c>
      <c r="C76" s="95"/>
      <c r="D76" s="14">
        <v>0</v>
      </c>
      <c r="E76" s="23">
        <v>0</v>
      </c>
      <c r="F76" s="26">
        <v>21613200</v>
      </c>
      <c r="G76" s="34"/>
      <c r="H76" s="39"/>
      <c r="I76" s="39"/>
      <c r="J76" s="37">
        <f t="shared" si="5"/>
        <v>21613200</v>
      </c>
      <c r="K76" s="49"/>
      <c r="L76" s="45" t="s">
        <v>159</v>
      </c>
    </row>
    <row r="77" spans="1:12" ht="12.75" customHeight="1" x14ac:dyDescent="0.25">
      <c r="A77" s="84" t="s">
        <v>141</v>
      </c>
      <c r="B77" s="85"/>
      <c r="C77" s="86"/>
      <c r="D77" s="32">
        <v>45274631934.120003</v>
      </c>
      <c r="E77" s="24">
        <v>52127081871.379997</v>
      </c>
      <c r="F77" s="28">
        <v>57238311972.669998</v>
      </c>
      <c r="G77" s="35">
        <f t="shared" si="4"/>
        <v>1.1513529684179682</v>
      </c>
      <c r="H77" s="15">
        <f t="shared" si="6"/>
        <v>1.2642468757329397</v>
      </c>
      <c r="I77" s="15">
        <f t="shared" si="7"/>
        <v>1.0980532559620662</v>
      </c>
      <c r="J77" s="16">
        <f t="shared" si="5"/>
        <v>5111230101.2900009</v>
      </c>
      <c r="K77" s="55"/>
      <c r="L77" s="48"/>
    </row>
    <row r="78" spans="1:12" x14ac:dyDescent="0.25">
      <c r="A78" s="71"/>
      <c r="B78" s="71"/>
      <c r="C78" s="71"/>
      <c r="D78" s="71"/>
      <c r="E78" s="4"/>
    </row>
    <row r="79" spans="1:12" x14ac:dyDescent="0.25">
      <c r="D79" s="3"/>
      <c r="E79" s="3"/>
      <c r="F79" s="3"/>
    </row>
  </sheetData>
  <mergeCells count="84">
    <mergeCell ref="B49:C49"/>
    <mergeCell ref="B40:C40"/>
    <mergeCell ref="A77:C77"/>
    <mergeCell ref="B4:C5"/>
    <mergeCell ref="D4:E4"/>
    <mergeCell ref="B73:C73"/>
    <mergeCell ref="B74:C74"/>
    <mergeCell ref="B75:C75"/>
    <mergeCell ref="B30:C30"/>
    <mergeCell ref="B76:C76"/>
    <mergeCell ref="B68:C68"/>
    <mergeCell ref="B69:C69"/>
    <mergeCell ref="B70:C70"/>
    <mergeCell ref="B71:C71"/>
    <mergeCell ref="B72:C72"/>
    <mergeCell ref="B55:C55"/>
    <mergeCell ref="B50:C50"/>
    <mergeCell ref="B51:C51"/>
    <mergeCell ref="B56:C56"/>
    <mergeCell ref="B57:C57"/>
    <mergeCell ref="L4:L5"/>
    <mergeCell ref="B52:C52"/>
    <mergeCell ref="B53:C53"/>
    <mergeCell ref="B54:C54"/>
    <mergeCell ref="B45:C45"/>
    <mergeCell ref="B46:C46"/>
    <mergeCell ref="B47:C47"/>
    <mergeCell ref="B48:C48"/>
    <mergeCell ref="B41:C41"/>
    <mergeCell ref="B42:C42"/>
    <mergeCell ref="B43:C43"/>
    <mergeCell ref="B44:C44"/>
    <mergeCell ref="A2:L2"/>
    <mergeCell ref="A4:A5"/>
    <mergeCell ref="K4:K5"/>
    <mergeCell ref="F4:F5"/>
    <mergeCell ref="H4:I4"/>
    <mergeCell ref="J4:J5"/>
    <mergeCell ref="B66:C66"/>
    <mergeCell ref="B67:C67"/>
    <mergeCell ref="B58:C58"/>
    <mergeCell ref="B59:C59"/>
    <mergeCell ref="B60:C60"/>
    <mergeCell ref="B61:C61"/>
    <mergeCell ref="B62:C62"/>
    <mergeCell ref="B63:C63"/>
    <mergeCell ref="B64:C64"/>
    <mergeCell ref="B65:C65"/>
    <mergeCell ref="B35:C35"/>
    <mergeCell ref="B36:C36"/>
    <mergeCell ref="B37:C37"/>
    <mergeCell ref="B38:C38"/>
    <mergeCell ref="B39:C39"/>
    <mergeCell ref="B29:C29"/>
    <mergeCell ref="B31:C31"/>
    <mergeCell ref="B32:C32"/>
    <mergeCell ref="B33:C33"/>
    <mergeCell ref="B34:C34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A1:D1"/>
    <mergeCell ref="A3:D3"/>
    <mergeCell ref="A78:D78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ageMargins left="0.78749999999999998" right="0.59027779999999996" top="0.59027779999999996" bottom="0.59027779999999996" header="0.39374999999999999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496433-EF21-49FF-8BA2-FE5445C602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Сергей-ПК\Сергей</dc:creator>
  <cp:lastModifiedBy>Скалова Елена Александровна</cp:lastModifiedBy>
  <dcterms:created xsi:type="dcterms:W3CDTF">2020-05-11T10:54:46Z</dcterms:created>
  <dcterms:modified xsi:type="dcterms:W3CDTF">2021-06-01T08:30:42Z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06.04.2020 17_19_16)(4).xlsx</vt:lpwstr>
  </property>
  <property fmtid="{D5CDD505-2E9C-101B-9397-08002B2CF9AE}" pid="3" name="Название отчета">
    <vt:lpwstr>Вариант (новый от 06.04.2020 17_19_16)(4).xlsx</vt:lpwstr>
  </property>
  <property fmtid="{D5CDD505-2E9C-101B-9397-08002B2CF9AE}" pid="4" name="Версия клиента">
    <vt:lpwstr>20.1.4.3302 (.NET 4.0)</vt:lpwstr>
  </property>
  <property fmtid="{D5CDD505-2E9C-101B-9397-08002B2CF9AE}" pid="5" name="Версия базы">
    <vt:lpwstr>19.2.2804.502709516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